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55" yWindow="45" windowWidth="11295" windowHeight="6495" activeTab="2"/>
  </bookViews>
  <sheets>
    <sheet name="II Year" sheetId="3" r:id="rId1"/>
    <sheet name="II Year Back" sheetId="5" r:id="rId2"/>
    <sheet name="II Year 2" sheetId="6" r:id="rId3"/>
  </sheets>
  <calcPr calcId="124519"/>
</workbook>
</file>

<file path=xl/calcChain.xml><?xml version="1.0" encoding="utf-8"?>
<calcChain xmlns="http://schemas.openxmlformats.org/spreadsheetml/2006/main">
  <c r="N22" i="6"/>
  <c r="M22"/>
  <c r="O22" s="1"/>
  <c r="L22"/>
  <c r="O52" i="3"/>
  <c r="P52"/>
  <c r="Q52"/>
  <c r="R52"/>
  <c r="S52"/>
  <c r="T52"/>
  <c r="U52"/>
  <c r="V52"/>
  <c r="W52"/>
  <c r="X52"/>
  <c r="Y52"/>
  <c r="Z52"/>
  <c r="AA52"/>
  <c r="AB52"/>
  <c r="AC52"/>
  <c r="X33"/>
  <c r="Y33"/>
  <c r="Z33"/>
  <c r="R33"/>
  <c r="S33"/>
  <c r="T33"/>
  <c r="P11"/>
  <c r="AC15" i="6"/>
  <c r="AD15"/>
  <c r="I16"/>
  <c r="J16"/>
  <c r="I15"/>
  <c r="J15"/>
  <c r="D51" i="3"/>
  <c r="D50"/>
  <c r="D45"/>
  <c r="X41"/>
  <c r="Y41"/>
  <c r="AA41"/>
  <c r="AB41"/>
  <c r="AD41"/>
  <c r="AE41"/>
  <c r="AG41"/>
  <c r="AH41"/>
  <c r="AG25"/>
  <c r="AH25"/>
  <c r="AD25"/>
  <c r="AE25"/>
  <c r="U41"/>
  <c r="V41"/>
  <c r="K52"/>
  <c r="L52"/>
  <c r="H52"/>
  <c r="I52"/>
  <c r="E52"/>
  <c r="F52"/>
  <c r="Y8" i="6"/>
  <c r="Y9"/>
  <c r="Y10"/>
  <c r="Y11"/>
  <c r="Y12"/>
  <c r="Y13"/>
  <c r="Y14"/>
  <c r="Y5"/>
  <c r="Y6"/>
  <c r="Y7"/>
  <c r="O8"/>
  <c r="O9"/>
  <c r="O10"/>
  <c r="O11"/>
  <c r="O12"/>
  <c r="O13"/>
  <c r="O14"/>
  <c r="O15"/>
  <c r="O16"/>
  <c r="O17"/>
  <c r="O18"/>
  <c r="O19"/>
  <c r="O20"/>
  <c r="B52" i="3"/>
  <c r="C52"/>
  <c r="AJ31"/>
  <c r="AK31"/>
  <c r="AG31"/>
  <c r="AH31"/>
  <c r="AD31"/>
  <c r="AE31"/>
  <c r="AD10" i="6"/>
  <c r="AD11"/>
  <c r="AD12"/>
  <c r="AD13"/>
  <c r="AD14"/>
  <c r="AA22"/>
  <c r="AB22"/>
  <c r="V22"/>
  <c r="W22"/>
  <c r="T9"/>
  <c r="T10"/>
  <c r="T11"/>
  <c r="T12"/>
  <c r="Q22"/>
  <c r="R22"/>
  <c r="O5"/>
  <c r="O6"/>
  <c r="O7"/>
  <c r="J11"/>
  <c r="J12"/>
  <c r="J13"/>
  <c r="J14"/>
  <c r="G22"/>
  <c r="H22"/>
  <c r="E15"/>
  <c r="E16"/>
  <c r="B22"/>
  <c r="C22"/>
  <c r="J5"/>
  <c r="X14"/>
  <c r="X13"/>
  <c r="Q48" i="3"/>
  <c r="D17"/>
  <c r="Q17"/>
  <c r="Z17"/>
  <c r="AC17"/>
  <c r="X12" i="6"/>
  <c r="X11"/>
  <c r="X10"/>
  <c r="X9"/>
  <c r="AI30" i="3"/>
  <c r="AF30"/>
  <c r="AL29"/>
  <c r="AL31" s="1"/>
  <c r="M52"/>
  <c r="M8"/>
  <c r="M7"/>
  <c r="J8"/>
  <c r="J7"/>
  <c r="J52" s="1"/>
  <c r="G9"/>
  <c r="G8"/>
  <c r="G7"/>
  <c r="D9"/>
  <c r="D8"/>
  <c r="D7"/>
  <c r="D5" i="6"/>
  <c r="AC24" i="3"/>
  <c r="AC23"/>
  <c r="AI24"/>
  <c r="AI23"/>
  <c r="AF24"/>
  <c r="AF23"/>
  <c r="AF25" s="1"/>
  <c r="Z24"/>
  <c r="Z23"/>
  <c r="Q24"/>
  <c r="Q23"/>
  <c r="D24"/>
  <c r="D23"/>
  <c r="Q16" i="5"/>
  <c r="P16"/>
  <c r="Q15"/>
  <c r="Q14"/>
  <c r="P14"/>
  <c r="Q13"/>
  <c r="P13"/>
  <c r="P3"/>
  <c r="P5"/>
  <c r="P6"/>
  <c r="P7"/>
  <c r="Q7"/>
  <c r="Q6"/>
  <c r="Q5"/>
  <c r="Q4"/>
  <c r="Q3"/>
  <c r="M38" i="3"/>
  <c r="J38"/>
  <c r="G38"/>
  <c r="J22"/>
  <c r="AD5" i="6"/>
  <c r="AD6"/>
  <c r="AD7"/>
  <c r="AD8"/>
  <c r="AD9"/>
  <c r="AD4"/>
  <c r="AC5"/>
  <c r="AC6"/>
  <c r="AC7"/>
  <c r="AC8"/>
  <c r="AC9"/>
  <c r="AC10"/>
  <c r="AC11"/>
  <c r="AC12"/>
  <c r="AC13"/>
  <c r="AC14"/>
  <c r="AC4"/>
  <c r="Y4"/>
  <c r="X5"/>
  <c r="X6"/>
  <c r="X7"/>
  <c r="X8"/>
  <c r="X4"/>
  <c r="T5"/>
  <c r="T6"/>
  <c r="T7"/>
  <c r="T8"/>
  <c r="T4"/>
  <c r="S5"/>
  <c r="S6"/>
  <c r="S7"/>
  <c r="S8"/>
  <c r="S4"/>
  <c r="O4"/>
  <c r="N5"/>
  <c r="N6"/>
  <c r="N7"/>
  <c r="N8"/>
  <c r="N9"/>
  <c r="N10"/>
  <c r="N11"/>
  <c r="N12"/>
  <c r="N13"/>
  <c r="N14"/>
  <c r="N15"/>
  <c r="N16"/>
  <c r="N17"/>
  <c r="N19"/>
  <c r="N20"/>
  <c r="N4"/>
  <c r="I6"/>
  <c r="I7"/>
  <c r="I8"/>
  <c r="I9"/>
  <c r="I10"/>
  <c r="I11"/>
  <c r="I12"/>
  <c r="I13"/>
  <c r="I14"/>
  <c r="I4"/>
  <c r="J6"/>
  <c r="J7"/>
  <c r="J8"/>
  <c r="J9"/>
  <c r="J10"/>
  <c r="J4"/>
  <c r="D7"/>
  <c r="D8"/>
  <c r="D9"/>
  <c r="D10"/>
  <c r="D11"/>
  <c r="D12"/>
  <c r="D13"/>
  <c r="D14"/>
  <c r="D15"/>
  <c r="D16"/>
  <c r="D6"/>
  <c r="E5"/>
  <c r="E6"/>
  <c r="E7"/>
  <c r="E8"/>
  <c r="E9"/>
  <c r="E10"/>
  <c r="E11"/>
  <c r="E12"/>
  <c r="E13"/>
  <c r="E14"/>
  <c r="E4"/>
  <c r="D4"/>
  <c r="Q19" i="3"/>
  <c r="X11"/>
  <c r="U11"/>
  <c r="R11"/>
  <c r="O11"/>
  <c r="AA33"/>
  <c r="AB33"/>
  <c r="O33"/>
  <c r="R41"/>
  <c r="O41"/>
  <c r="K16" i="5"/>
  <c r="K15"/>
  <c r="K14"/>
  <c r="K13"/>
  <c r="E15"/>
  <c r="E14"/>
  <c r="E13"/>
  <c r="K8"/>
  <c r="K7"/>
  <c r="K6"/>
  <c r="K5"/>
  <c r="K4"/>
  <c r="K3"/>
  <c r="E7"/>
  <c r="E6"/>
  <c r="E5"/>
  <c r="E4"/>
  <c r="E3"/>
  <c r="J16"/>
  <c r="J15"/>
  <c r="J14"/>
  <c r="D15"/>
  <c r="D14"/>
  <c r="D13"/>
  <c r="J8"/>
  <c r="J7"/>
  <c r="J6"/>
  <c r="J5"/>
  <c r="J4"/>
  <c r="J3"/>
  <c r="D7"/>
  <c r="D6"/>
  <c r="D5"/>
  <c r="D4"/>
  <c r="D3"/>
  <c r="AI40" i="3"/>
  <c r="AI41" s="1"/>
  <c r="AF40"/>
  <c r="AF41" s="1"/>
  <c r="AC40"/>
  <c r="AC39"/>
  <c r="Z40"/>
  <c r="Z39"/>
  <c r="Z41" s="1"/>
  <c r="T38"/>
  <c r="Q38"/>
  <c r="T37"/>
  <c r="Q37"/>
  <c r="AI29"/>
  <c r="AF29"/>
  <c r="AC49"/>
  <c r="W49"/>
  <c r="T49"/>
  <c r="Q49"/>
  <c r="AC18"/>
  <c r="AC25"/>
  <c r="AC16"/>
  <c r="AC15"/>
  <c r="Z21"/>
  <c r="Z22"/>
  <c r="Z25"/>
  <c r="Z26"/>
  <c r="Z29"/>
  <c r="Z30"/>
  <c r="Z32"/>
  <c r="Z16"/>
  <c r="W19"/>
  <c r="W20"/>
  <c r="W37"/>
  <c r="W38"/>
  <c r="W39"/>
  <c r="W40"/>
  <c r="T18"/>
  <c r="T19"/>
  <c r="T20"/>
  <c r="T21"/>
  <c r="T22"/>
  <c r="T26"/>
  <c r="T32"/>
  <c r="Q32"/>
  <c r="Q30"/>
  <c r="Q26"/>
  <c r="Q25"/>
  <c r="Q22"/>
  <c r="Q21"/>
  <c r="Q20"/>
  <c r="Q18"/>
  <c r="Q16"/>
  <c r="Q15"/>
  <c r="Z8"/>
  <c r="W10"/>
  <c r="W9"/>
  <c r="W7"/>
  <c r="T10"/>
  <c r="T9"/>
  <c r="T8"/>
  <c r="T7"/>
  <c r="Q9"/>
  <c r="Q8"/>
  <c r="Q7"/>
  <c r="M39"/>
  <c r="M37"/>
  <c r="M26"/>
  <c r="M22"/>
  <c r="M20"/>
  <c r="M16"/>
  <c r="M15"/>
  <c r="J39"/>
  <c r="J37"/>
  <c r="J26"/>
  <c r="J20"/>
  <c r="J16"/>
  <c r="J15"/>
  <c r="G39"/>
  <c r="G37"/>
  <c r="G26"/>
  <c r="G22"/>
  <c r="G20"/>
  <c r="G16"/>
  <c r="G15"/>
  <c r="Y11"/>
  <c r="V11"/>
  <c r="S11"/>
  <c r="P33"/>
  <c r="S41"/>
  <c r="P41"/>
  <c r="D49"/>
  <c r="D46"/>
  <c r="D38"/>
  <c r="D39"/>
  <c r="D40"/>
  <c r="D37"/>
  <c r="D32"/>
  <c r="D16"/>
  <c r="D18"/>
  <c r="D19"/>
  <c r="D20"/>
  <c r="D21"/>
  <c r="D22"/>
  <c r="D25"/>
  <c r="D26"/>
  <c r="D29"/>
  <c r="D30"/>
  <c r="D15"/>
  <c r="AC41" l="1"/>
  <c r="AI31"/>
  <c r="G52"/>
  <c r="AI25"/>
  <c r="W41"/>
  <c r="D52"/>
  <c r="Y22" i="6"/>
  <c r="E22"/>
  <c r="S22"/>
  <c r="X22"/>
  <c r="AC22"/>
  <c r="I22"/>
  <c r="D22"/>
  <c r="J22"/>
  <c r="AF31" i="3"/>
  <c r="Q41"/>
  <c r="T41"/>
  <c r="T11"/>
  <c r="Q11"/>
  <c r="AC33"/>
  <c r="Q33"/>
  <c r="Z11"/>
  <c r="W11"/>
</calcChain>
</file>

<file path=xl/sharedStrings.xml><?xml version="1.0" encoding="utf-8"?>
<sst xmlns="http://schemas.openxmlformats.org/spreadsheetml/2006/main" count="362" uniqueCount="112">
  <si>
    <t>A</t>
  </si>
  <si>
    <t>F</t>
  </si>
  <si>
    <t>P</t>
  </si>
  <si>
    <t>CLASS</t>
  </si>
  <si>
    <t>%</t>
  </si>
  <si>
    <t xml:space="preserve">P 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</si>
  <si>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</si>
  <si>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</si>
  <si>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</si>
  <si>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</si>
  <si>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</si>
  <si>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</si>
  <si>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</si>
  <si>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</si>
  <si>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</si>
  <si>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</si>
  <si>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</si>
  <si>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ENGLISH LIT.</t>
  </si>
  <si>
    <t>BIO-TECHN.</t>
  </si>
  <si>
    <t>ANDHRA LOYOLA COLLEGE (AUTONOMOUS) :: VIJAYAWADA - 520 008</t>
  </si>
  <si>
    <t>SUBJECTS</t>
  </si>
  <si>
    <t>MICROBIO.</t>
  </si>
  <si>
    <t>BOTANY</t>
  </si>
  <si>
    <t>ZOOLOGY</t>
  </si>
  <si>
    <t>ELECTRO.-3</t>
  </si>
  <si>
    <t>ELECTRO.-4</t>
  </si>
  <si>
    <t>FOUNDATION COURSES</t>
  </si>
  <si>
    <t>NBA - BUSINESS ADMINISTRATION</t>
  </si>
  <si>
    <t>NAM - AVIATION MANAGEMENT</t>
  </si>
  <si>
    <t>NVC - VISUAL COMMUNICATION</t>
  </si>
  <si>
    <t xml:space="preserve">                                                                                             CONTROLLER OF EXAMINATIONS</t>
  </si>
  <si>
    <t>NEH</t>
  </si>
  <si>
    <t>NGH</t>
  </si>
  <si>
    <t>NPH</t>
  </si>
  <si>
    <t>NEM</t>
  </si>
  <si>
    <t>NCS</t>
  </si>
  <si>
    <t>NSC</t>
  </si>
  <si>
    <t>NML</t>
  </si>
  <si>
    <t>NP</t>
  </si>
  <si>
    <t>NC</t>
  </si>
  <si>
    <t>NCP</t>
  </si>
  <si>
    <t>NPC</t>
  </si>
  <si>
    <t>NMC</t>
  </si>
  <si>
    <t>NCM</t>
  </si>
  <si>
    <t>NEL</t>
  </si>
  <si>
    <t>NEC</t>
  </si>
  <si>
    <t>NPM</t>
  </si>
  <si>
    <t>NPV</t>
  </si>
  <si>
    <t>NB</t>
  </si>
  <si>
    <t>NZ</t>
  </si>
  <si>
    <t>NMB</t>
  </si>
  <si>
    <t>NFC</t>
  </si>
  <si>
    <t>NO</t>
  </si>
  <si>
    <t>NOC</t>
  </si>
  <si>
    <t>FOOD.TECH-5</t>
  </si>
  <si>
    <t>FOOD.TECH-6</t>
  </si>
  <si>
    <t>CORP. A/C</t>
  </si>
  <si>
    <t>BANKING</t>
  </si>
  <si>
    <t>BUS. STAT.</t>
  </si>
  <si>
    <t>BUS.MNGT.</t>
  </si>
  <si>
    <t>PROG.IN C</t>
  </si>
  <si>
    <t>OFFICE MANAGEMENT-I</t>
  </si>
  <si>
    <t>ORGANIZATIONAL BEHAVIOUR-I</t>
  </si>
  <si>
    <t>BANK MANAGEMENT-I</t>
  </si>
  <si>
    <t>MANAGEMENT ACCOUNTING-I</t>
  </si>
  <si>
    <t>BUSINESS RESEARCH-I</t>
  </si>
  <si>
    <t>BUSINESS STATISTICS-I</t>
  </si>
  <si>
    <t>AIRTRAFIC CONTROLS-I</t>
  </si>
  <si>
    <t>RADIOLOGY DIAGNOSTIC EQUIPMENT-I</t>
  </si>
  <si>
    <t>INTRODUCTION OF MEDICAL MICROBIOLOGY-I</t>
  </si>
  <si>
    <t>RADIATION PHYSICS &amp; PHYSICS FOR DIAGNOSTIC RADIOLOGY-I</t>
  </si>
  <si>
    <t>NAM</t>
  </si>
  <si>
    <t>LEADERSHIP EDUCATION</t>
  </si>
  <si>
    <t>ENTERPRENURSHIP</t>
  </si>
  <si>
    <t>COMMUNICATION SOFT SKILLS-II</t>
  </si>
  <si>
    <t>ANALYTICAL SKILLS</t>
  </si>
  <si>
    <t>ICT-II</t>
  </si>
  <si>
    <t>C++</t>
  </si>
  <si>
    <t>NBA</t>
  </si>
  <si>
    <t>NAI</t>
  </si>
  <si>
    <t>NLM</t>
  </si>
  <si>
    <t xml:space="preserve">AIRTRANSPOR. SAFETY AND SECURITY-I </t>
  </si>
  <si>
    <t>IMAGING TECHNOLOGY</t>
  </si>
  <si>
    <t>NBD</t>
  </si>
  <si>
    <t>COMP.-5</t>
  </si>
  <si>
    <t>ELECTRO.-5</t>
  </si>
  <si>
    <t xml:space="preserve">NO </t>
  </si>
  <si>
    <t>AIRPORT &amp; RAMP OPERATIONS</t>
  </si>
  <si>
    <t>AIRTRAFIC MAINTANANCE MNGT-I</t>
  </si>
  <si>
    <t>SURFACE TRANSPORTATION</t>
  </si>
  <si>
    <t>MEDIA LAWS &amp; ETHICS</t>
  </si>
  <si>
    <t>MEDIA &amp; CULTURE</t>
  </si>
  <si>
    <t>PRINT JOURNALISM</t>
  </si>
  <si>
    <t>TELEVISION PRODUCTION</t>
  </si>
  <si>
    <t>NHM</t>
  </si>
  <si>
    <t>HOUSE KEEPING-3</t>
  </si>
  <si>
    <t>FRONT OFFICE-3</t>
  </si>
  <si>
    <t>FOOD PRODUCTION-3</t>
  </si>
  <si>
    <t>FOOD &amp; BEVERAGE SERVICE-3</t>
  </si>
  <si>
    <t>GENERAL ELECTIVE /                     CERTIFICATE COURSES</t>
  </si>
  <si>
    <t>COMP.SCIENCE     3 &amp; 7</t>
  </si>
  <si>
    <t>COMP.-6</t>
  </si>
  <si>
    <t>FORECASTING &amp; INVENTORY MANAGEMENT</t>
  </si>
  <si>
    <t>FREIGHT FORWARDING (OCEAN &amp; AIR CARGO)</t>
  </si>
  <si>
    <t>ORGANIZATIONAL BEHAVIOUR</t>
  </si>
  <si>
    <t>DATE:03-04-2021</t>
  </si>
  <si>
    <t>TOT</t>
  </si>
  <si>
    <t>ANALYSIS OF THE RESULTS OF III - SEMESTER END EXAMINATIONS :: FEBRUARY - 2021</t>
  </si>
  <si>
    <t>NLM - LOGISTICS MANAGEMENT</t>
  </si>
  <si>
    <t>NHM - HOSPITALITY  &amp; HOTEL ADMINISTRATION</t>
  </si>
  <si>
    <t>NPV - PARAMEDICAL &amp; HOSPITAL ADMINISTRATION</t>
  </si>
  <si>
    <t>SUBJECT WISE &amp; CLASS WISE :: REGULAR BATCH - (2019 - 2022)  AFTER REVALUATION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</si>
</sst>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b/>
      <sz val="9"/>
      <name val="Arial"/>
      <family val="2"/>
    </font>
    <font>
      <b/>
      <sz val="12"/>
      <name val="Bookman Old Style"/>
      <family val="1"/>
    </font>
    <font>
      <sz val="10"/>
      <name val="Arial"/>
    </font>
    <font>
      <b/>
      <sz val="15"/>
      <name val="Bookman Old Style"/>
      <family val="1"/>
    </font>
    <font>
      <b/>
      <sz val="8"/>
      <name val="Bookman Old Style"/>
      <family val="1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10" fillId="0" borderId="2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vertical="center"/>
    </xf>
    <xf numFmtId="0" fontId="7" fillId="0" borderId="4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7" fillId="0" borderId="33" xfId="0" quotePrefix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37" xfId="0" quotePrefix="1" applyFont="1" applyFill="1" applyBorder="1" applyAlignment="1">
      <alignment horizontal="center" vertical="center"/>
    </xf>
    <xf numFmtId="0" fontId="7" fillId="0" borderId="35" xfId="0" quotePrefix="1" applyFont="1" applyFill="1" applyBorder="1" applyAlignment="1">
      <alignment horizontal="center" vertical="center"/>
    </xf>
    <xf numFmtId="0" fontId="7" fillId="0" borderId="38" xfId="0" quotePrefix="1" applyFont="1" applyFill="1" applyBorder="1" applyAlignment="1">
      <alignment horizontal="center" vertical="center"/>
    </xf>
    <xf numFmtId="0" fontId="7" fillId="0" borderId="41" xfId="0" quotePrefix="1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34" xfId="0" quotePrefix="1" applyFont="1" applyFill="1" applyBorder="1" applyAlignment="1">
      <alignment horizontal="center" vertical="center"/>
    </xf>
    <xf numFmtId="0" fontId="7" fillId="0" borderId="37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1" fontId="7" fillId="0" borderId="33" xfId="0" applyNumberFormat="1" applyFont="1" applyFill="1" applyBorder="1" applyAlignment="1">
      <alignment horizontal="center" vertical="center"/>
    </xf>
    <xf numFmtId="1" fontId="7" fillId="0" borderId="37" xfId="0" applyNumberFormat="1" applyFont="1" applyFill="1" applyBorder="1" applyAlignment="1">
      <alignment horizontal="center" vertical="center"/>
    </xf>
    <xf numFmtId="1" fontId="7" fillId="0" borderId="38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vertical="center"/>
    </xf>
    <xf numFmtId="0" fontId="7" fillId="0" borderId="37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2" xfId="0" quotePrefix="1" applyFont="1" applyFill="1" applyBorder="1" applyAlignment="1">
      <alignment vertical="center"/>
    </xf>
    <xf numFmtId="0" fontId="7" fillId="0" borderId="12" xfId="0" quotePrefix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1" fontId="7" fillId="0" borderId="52" xfId="0" applyNumberFormat="1" applyFont="1" applyFill="1" applyBorder="1" applyAlignment="1">
      <alignment horizontal="center" vertical="center"/>
    </xf>
    <xf numFmtId="1" fontId="7" fillId="0" borderId="49" xfId="0" applyNumberFormat="1" applyFont="1" applyFill="1" applyBorder="1" applyAlignment="1">
      <alignment horizontal="center" vertical="center"/>
    </xf>
    <xf numFmtId="0" fontId="7" fillId="0" borderId="44" xfId="0" quotePrefix="1" applyFont="1" applyFill="1" applyBorder="1" applyAlignment="1">
      <alignment horizontal="center" vertical="center"/>
    </xf>
    <xf numFmtId="0" fontId="7" fillId="0" borderId="45" xfId="0" quotePrefix="1" applyFont="1" applyFill="1" applyBorder="1" applyAlignment="1">
      <alignment horizontal="center" vertical="center"/>
    </xf>
    <xf numFmtId="1" fontId="7" fillId="0" borderId="44" xfId="0" applyNumberFormat="1" applyFont="1" applyFill="1" applyBorder="1" applyAlignment="1">
      <alignment horizontal="center" vertical="center"/>
    </xf>
    <xf numFmtId="1" fontId="7" fillId="0" borderId="45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7" fillId="0" borderId="45" xfId="0" applyNumberFormat="1" applyFont="1" applyFill="1" applyBorder="1" applyAlignment="1">
      <alignment horizontal="center" vertical="center"/>
    </xf>
    <xf numFmtId="9" fontId="7" fillId="0" borderId="52" xfId="0" applyNumberFormat="1" applyFont="1" applyFill="1" applyBorder="1" applyAlignment="1">
      <alignment vertical="center"/>
    </xf>
    <xf numFmtId="9" fontId="7" fillId="0" borderId="49" xfId="0" quotePrefix="1" applyNumberFormat="1" applyFont="1" applyFill="1" applyBorder="1" applyAlignment="1">
      <alignment vertical="center"/>
    </xf>
    <xf numFmtId="0" fontId="7" fillId="0" borderId="37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vertical="center"/>
    </xf>
    <xf numFmtId="9" fontId="10" fillId="0" borderId="36" xfId="0" applyNumberFormat="1" applyFont="1" applyFill="1" applyBorder="1" applyAlignment="1">
      <alignment horizontal="center" vertical="center"/>
    </xf>
    <xf numFmtId="9" fontId="10" fillId="0" borderId="38" xfId="0" applyNumberFormat="1" applyFont="1" applyFill="1" applyBorder="1" applyAlignment="1">
      <alignment horizontal="center" vertical="center"/>
    </xf>
    <xf numFmtId="9" fontId="10" fillId="0" borderId="50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7" fillId="0" borderId="2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vertical="center" wrapText="1"/>
    </xf>
    <xf numFmtId="1" fontId="7" fillId="0" borderId="36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9" fontId="10" fillId="0" borderId="58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vertical="center"/>
    </xf>
    <xf numFmtId="0" fontId="7" fillId="0" borderId="5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59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7" fillId="0" borderId="2" xfId="0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9" fontId="10" fillId="0" borderId="48" xfId="0" applyNumberFormat="1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9" fontId="10" fillId="0" borderId="69" xfId="0" applyNumberFormat="1" applyFont="1" applyFill="1" applyBorder="1" applyAlignment="1">
      <alignment horizontal="center" vertical="center"/>
    </xf>
    <xf numFmtId="9" fontId="10" fillId="0" borderId="57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9" fontId="7" fillId="0" borderId="0" xfId="0" applyNumberFormat="1" applyFont="1" applyBorder="1" applyAlignment="1">
      <alignment vertical="center"/>
    </xf>
    <xf numFmtId="9" fontId="7" fillId="0" borderId="19" xfId="0" applyNumberFormat="1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9" fontId="5" fillId="0" borderId="0" xfId="0" applyNumberFormat="1" applyFont="1" applyBorder="1" applyAlignment="1">
      <alignment vertical="center"/>
    </xf>
    <xf numFmtId="0" fontId="7" fillId="0" borderId="39" xfId="0" applyFont="1" applyFill="1" applyBorder="1" applyAlignment="1">
      <alignment vertical="center" wrapText="1"/>
    </xf>
    <xf numFmtId="1" fontId="7" fillId="0" borderId="41" xfId="0" applyNumberFormat="1" applyFont="1" applyFill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7" fillId="0" borderId="71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9" fontId="7" fillId="0" borderId="10" xfId="0" applyNumberFormat="1" applyFont="1" applyFill="1" applyBorder="1" applyAlignment="1">
      <alignment horizontal="center" vertical="center"/>
    </xf>
    <xf numFmtId="9" fontId="7" fillId="0" borderId="7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textRotation="90"/>
    </xf>
    <xf numFmtId="0" fontId="7" fillId="0" borderId="12" xfId="0" applyFont="1" applyFill="1" applyBorder="1" applyAlignment="1">
      <alignment horizontal="center" textRotation="90"/>
    </xf>
    <xf numFmtId="0" fontId="7" fillId="0" borderId="13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9" fontId="7" fillId="0" borderId="3" xfId="0" quotePrefix="1" applyNumberFormat="1" applyFont="1" applyFill="1" applyBorder="1" applyAlignment="1">
      <alignment horizontal="center" vertical="center"/>
    </xf>
    <xf numFmtId="9" fontId="7" fillId="0" borderId="4" xfId="0" quotePrefix="1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29" xfId="0" applyNumberFormat="1" applyFont="1" applyFill="1" applyBorder="1" applyAlignment="1">
      <alignment horizontal="center" vertical="center"/>
    </xf>
    <xf numFmtId="9" fontId="7" fillId="0" borderId="30" xfId="0" applyNumberFormat="1" applyFont="1" applyFill="1" applyBorder="1" applyAlignment="1">
      <alignment horizontal="center" vertical="center"/>
    </xf>
    <xf numFmtId="9" fontId="7" fillId="0" borderId="63" xfId="0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9" fontId="7" fillId="0" borderId="53" xfId="0" applyNumberFormat="1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10" fontId="7" fillId="0" borderId="2" xfId="0" applyNumberFormat="1" applyFont="1" applyFill="1" applyBorder="1" applyAlignment="1">
      <alignment horizontal="center" vertical="center"/>
    </xf>
    <xf numFmtId="10" fontId="7" fillId="0" borderId="3" xfId="0" quotePrefix="1" applyNumberFormat="1" applyFont="1" applyFill="1" applyBorder="1" applyAlignment="1">
      <alignment horizontal="center" vertical="center"/>
    </xf>
    <xf numFmtId="10" fontId="7" fillId="0" borderId="4" xfId="0" quotePrefix="1" applyNumberFormat="1" applyFont="1" applyFill="1" applyBorder="1" applyAlignment="1">
      <alignment horizontal="center" vertical="center"/>
    </xf>
    <xf numFmtId="9" fontId="7" fillId="0" borderId="31" xfId="0" applyNumberFormat="1" applyFont="1" applyFill="1" applyBorder="1" applyAlignment="1">
      <alignment horizontal="center" vertical="center"/>
    </xf>
    <xf numFmtId="9" fontId="7" fillId="0" borderId="9" xfId="0" quotePrefix="1" applyNumberFormat="1" applyFont="1" applyFill="1" applyBorder="1" applyAlignment="1">
      <alignment horizontal="center" vertical="center"/>
    </xf>
    <xf numFmtId="9" fontId="7" fillId="0" borderId="10" xfId="0" quotePrefix="1" applyNumberFormat="1" applyFont="1" applyFill="1" applyBorder="1" applyAlignment="1">
      <alignment horizontal="center" vertical="center"/>
    </xf>
    <xf numFmtId="10" fontId="7" fillId="0" borderId="23" xfId="0" applyNumberFormat="1" applyFont="1" applyFill="1" applyBorder="1" applyAlignment="1">
      <alignment horizontal="center" vertical="center"/>
    </xf>
    <xf numFmtId="10" fontId="7" fillId="0" borderId="24" xfId="0" quotePrefix="1" applyNumberFormat="1" applyFont="1" applyFill="1" applyBorder="1" applyAlignment="1">
      <alignment horizontal="center" vertical="center"/>
    </xf>
    <xf numFmtId="10" fontId="7" fillId="0" borderId="25" xfId="0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textRotation="90"/>
    </xf>
    <xf numFmtId="0" fontId="0" fillId="0" borderId="12" xfId="0" applyBorder="1"/>
    <xf numFmtId="0" fontId="0" fillId="0" borderId="13" xfId="0" applyBorder="1"/>
    <xf numFmtId="9" fontId="7" fillId="0" borderId="2" xfId="1" applyNumberFormat="1" applyFont="1" applyFill="1" applyBorder="1" applyAlignment="1">
      <alignment horizontal="center" vertical="center"/>
    </xf>
    <xf numFmtId="9" fontId="7" fillId="0" borderId="3" xfId="1" quotePrefix="1" applyNumberFormat="1" applyFont="1" applyFill="1" applyBorder="1" applyAlignment="1">
      <alignment horizontal="center" vertical="center"/>
    </xf>
    <xf numFmtId="9" fontId="7" fillId="0" borderId="4" xfId="1" quotePrefix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10" fontId="7" fillId="0" borderId="2" xfId="1" applyNumberFormat="1" applyFont="1" applyFill="1" applyBorder="1" applyAlignment="1">
      <alignment horizontal="center" vertical="center"/>
    </xf>
    <xf numFmtId="10" fontId="7" fillId="0" borderId="3" xfId="1" quotePrefix="1" applyNumberFormat="1" applyFont="1" applyFill="1" applyBorder="1" applyAlignment="1">
      <alignment horizontal="center" vertical="center"/>
    </xf>
    <xf numFmtId="10" fontId="7" fillId="0" borderId="4" xfId="1" quotePrefix="1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19411</xdr:colOff>
      <xdr:row>0</xdr:row>
      <xdr:rowOff>19052</xdr:rowOff>
    </xdr:from>
    <xdr:to>
      <xdr:col>1</xdr:col>
      <xdr:colOff>265838</xdr:colOff>
      <xdr:row>3</xdr:row>
      <xdr:rowOff>89647</xdr:rowOff>
    </xdr:to>
    <xdr:pic>
      <xdr:nvPicPr>
        <xdr:cNvPr id="5" name="Picture 4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19411" y="19052"/>
          <a:ext cx="659924" cy="647698"/>
        </a:xfrm>
        <a:prstGeom prst="rect">
          <a:avLst/>
        </a:prstGeom>
      </xdr:spPr>
    </xdr:pic>
    <xdr:clientData/>
  </xdr:twoCellAnchor>
  <xdr:twoCellAnchor editAs="oneCell">
    <xdr:from>
      <xdr:col>0</xdr:col>
      <xdr:colOff>9885</xdr:colOff>
      <xdr:row>0</xdr:row>
      <xdr:rowOff>28577</xdr:rowOff>
    </xdr:from>
    <xdr:to>
      <xdr:col>1</xdr:col>
      <xdr:colOff>291353</xdr:colOff>
      <xdr:row>3</xdr:row>
      <xdr:rowOff>73854</xdr:rowOff>
    </xdr:to>
    <xdr:pic>
      <xdr:nvPicPr>
        <xdr:cNvPr id="4" name="Picture 3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9885" y="28577"/>
          <a:ext cx="696086" cy="616777"/>
        </a:xfrm>
        <a:prstGeom prst="rect">
          <a:avLst/>
        </a:prstGeom>
      </xdr:spPr>
    </xdr:pic>
    <xdr:clientData/>
  </xdr:twoCellAnchor>
  <xdr:twoCellAnchor editAs="oneCell">
    <xdr:from>
      <xdr:col>34</xdr:col>
      <xdr:colOff>328893</xdr:colOff>
      <xdr:row>0</xdr:row>
      <xdr:rowOff>0</xdr:rowOff>
    </xdr:from>
    <xdr:to>
      <xdr:col>37</xdr:col>
      <xdr:colOff>66361</xdr:colOff>
      <xdr:row>3</xdr:row>
      <xdr:rowOff>108698</xdr:rowOff>
    </xdr:to>
    <xdr:pic>
      <xdr:nvPicPr>
        <xdr:cNvPr id="7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789834" y="0"/>
          <a:ext cx="813233" cy="680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56"/>
  <sheetViews>
    <sheetView zoomScale="85" zoomScaleNormal="85" workbookViewId="0">
      <selection activeCell="E12" sqref="E12"/>
    </sheetView>
  </sheetViews>
  <sheetFormatPr defaultRowHeight="12.75"/>
  <cols>
    <col min="1" max="1" width="6.28515625" style="2" customWidth="1"/>
    <col min="2" max="3" width="6.5703125" style="2" bestFit="1" customWidth="1"/>
    <col min="4" max="25" width="5.42578125" style="2" customWidth="1"/>
    <col min="26" max="26" width="6.140625" style="2" customWidth="1"/>
    <col min="27" max="35" width="5.42578125" style="2" customWidth="1"/>
    <col min="36" max="38" width="5.42578125" style="1" customWidth="1"/>
    <col min="39" max="16384" width="9.140625" style="1"/>
  </cols>
  <sheetData>
    <row r="1" spans="1:46" s="15" customFormat="1" ht="15" customHeight="1">
      <c r="A1" s="186" t="s">
        <v>19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8"/>
    </row>
    <row r="2" spans="1:46" s="15" customFormat="1" ht="15" customHeight="1">
      <c r="A2" s="189" t="s">
        <v>107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1"/>
    </row>
    <row r="3" spans="1:46" s="15" customFormat="1" ht="15" customHeight="1" thickBot="1">
      <c r="A3" s="189" t="s">
        <v>111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1"/>
    </row>
    <row r="4" spans="1:46" s="4" customFormat="1" ht="13.5" customHeight="1" thickBot="1">
      <c r="A4" s="241" t="s">
        <v>3</v>
      </c>
      <c r="B4" s="247" t="s">
        <v>6</v>
      </c>
      <c r="C4" s="248"/>
      <c r="D4" s="249"/>
      <c r="E4" s="248" t="s">
        <v>7</v>
      </c>
      <c r="F4" s="248"/>
      <c r="G4" s="249"/>
      <c r="H4" s="247" t="s">
        <v>8</v>
      </c>
      <c r="I4" s="248"/>
      <c r="J4" s="249"/>
      <c r="K4" s="198" t="s">
        <v>9</v>
      </c>
      <c r="L4" s="199"/>
      <c r="M4" s="199"/>
      <c r="N4" s="195" t="s">
        <v>3</v>
      </c>
      <c r="O4" s="199" t="s">
        <v>10</v>
      </c>
      <c r="P4" s="199"/>
      <c r="Q4" s="203"/>
      <c r="R4" s="198" t="s">
        <v>11</v>
      </c>
      <c r="S4" s="199"/>
      <c r="T4" s="203"/>
      <c r="U4" s="198" t="s">
        <v>12</v>
      </c>
      <c r="V4" s="199"/>
      <c r="W4" s="203"/>
      <c r="X4" s="198" t="s">
        <v>17</v>
      </c>
      <c r="Y4" s="199"/>
      <c r="Z4" s="203"/>
      <c r="AA4" s="200"/>
      <c r="AB4" s="201"/>
      <c r="AC4" s="202"/>
      <c r="AD4" s="200"/>
      <c r="AE4" s="201"/>
      <c r="AF4" s="202"/>
      <c r="AG4" s="238"/>
      <c r="AH4" s="239"/>
      <c r="AI4" s="240"/>
      <c r="AJ4" s="179"/>
      <c r="AK4" s="179"/>
      <c r="AL4" s="180"/>
    </row>
    <row r="5" spans="1:46" s="11" customFormat="1" ht="13.5" customHeight="1" thickBot="1">
      <c r="A5" s="242"/>
      <c r="B5" s="244">
        <v>0.96</v>
      </c>
      <c r="C5" s="245"/>
      <c r="D5" s="246"/>
      <c r="E5" s="244">
        <v>0.95</v>
      </c>
      <c r="F5" s="245"/>
      <c r="G5" s="246"/>
      <c r="H5" s="244">
        <v>0.98</v>
      </c>
      <c r="I5" s="245"/>
      <c r="J5" s="246"/>
      <c r="K5" s="250">
        <v>0.95</v>
      </c>
      <c r="L5" s="251"/>
      <c r="M5" s="252"/>
      <c r="N5" s="196"/>
      <c r="O5" s="193">
        <v>0.94</v>
      </c>
      <c r="P5" s="204"/>
      <c r="Q5" s="205"/>
      <c r="R5" s="193">
        <v>0.94</v>
      </c>
      <c r="S5" s="204"/>
      <c r="T5" s="205"/>
      <c r="U5" s="193">
        <v>0.99</v>
      </c>
      <c r="V5" s="204"/>
      <c r="W5" s="205"/>
      <c r="X5" s="193">
        <v>1</v>
      </c>
      <c r="Y5" s="204"/>
      <c r="Z5" s="205"/>
      <c r="AA5" s="206"/>
      <c r="AB5" s="207"/>
      <c r="AC5" s="208"/>
      <c r="AD5" s="206"/>
      <c r="AE5" s="207"/>
      <c r="AF5" s="208"/>
      <c r="AG5" s="206"/>
      <c r="AH5" s="207"/>
      <c r="AI5" s="208"/>
      <c r="AJ5" s="155"/>
      <c r="AK5" s="155"/>
      <c r="AL5" s="156"/>
    </row>
    <row r="6" spans="1:46" s="20" customFormat="1" ht="9.75" customHeight="1" thickBot="1">
      <c r="A6" s="243"/>
      <c r="B6" s="121" t="s">
        <v>0</v>
      </c>
      <c r="C6" s="60" t="s">
        <v>5</v>
      </c>
      <c r="D6" s="61" t="s">
        <v>1</v>
      </c>
      <c r="E6" s="162" t="s">
        <v>0</v>
      </c>
      <c r="F6" s="163" t="s">
        <v>2</v>
      </c>
      <c r="G6" s="164" t="s">
        <v>1</v>
      </c>
      <c r="H6" s="165" t="s">
        <v>0</v>
      </c>
      <c r="I6" s="163" t="s">
        <v>2</v>
      </c>
      <c r="J6" s="166" t="s">
        <v>1</v>
      </c>
      <c r="K6" s="165" t="s">
        <v>0</v>
      </c>
      <c r="L6" s="163" t="s">
        <v>2</v>
      </c>
      <c r="M6" s="164" t="s">
        <v>1</v>
      </c>
      <c r="N6" s="197"/>
      <c r="O6" s="120" t="s">
        <v>0</v>
      </c>
      <c r="P6" s="60" t="s">
        <v>2</v>
      </c>
      <c r="Q6" s="61" t="s">
        <v>1</v>
      </c>
      <c r="R6" s="121" t="s">
        <v>0</v>
      </c>
      <c r="S6" s="60" t="s">
        <v>2</v>
      </c>
      <c r="T6" s="61" t="s">
        <v>1</v>
      </c>
      <c r="U6" s="121" t="s">
        <v>0</v>
      </c>
      <c r="V6" s="60" t="s">
        <v>2</v>
      </c>
      <c r="W6" s="61" t="s">
        <v>1</v>
      </c>
      <c r="X6" s="121" t="s">
        <v>0</v>
      </c>
      <c r="Y6" s="60" t="s">
        <v>2</v>
      </c>
      <c r="Z6" s="62" t="s">
        <v>1</v>
      </c>
      <c r="AA6" s="29"/>
      <c r="AB6" s="30"/>
      <c r="AC6" s="31"/>
      <c r="AD6" s="29"/>
      <c r="AE6" s="30"/>
      <c r="AF6" s="167"/>
      <c r="AG6" s="29"/>
      <c r="AH6" s="30"/>
      <c r="AI6" s="31"/>
      <c r="AJ6" s="160"/>
      <c r="AK6" s="160"/>
      <c r="AL6" s="161"/>
    </row>
    <row r="7" spans="1:46" s="119" customFormat="1" ht="12.95" customHeight="1">
      <c r="A7" s="75" t="s">
        <v>31</v>
      </c>
      <c r="B7" s="29">
        <v>36</v>
      </c>
      <c r="C7" s="30">
        <v>36</v>
      </c>
      <c r="D7" s="31">
        <f t="shared" ref="D7:D9" si="0">B7-C7</f>
        <v>0</v>
      </c>
      <c r="E7" s="29">
        <v>28</v>
      </c>
      <c r="F7" s="30">
        <v>28</v>
      </c>
      <c r="G7" s="31">
        <f t="shared" ref="G7:G9" si="1">E7-F7</f>
        <v>0</v>
      </c>
      <c r="H7" s="29">
        <v>6</v>
      </c>
      <c r="I7" s="30">
        <v>6</v>
      </c>
      <c r="J7" s="31">
        <f t="shared" ref="J7:J8" si="2">H7-I7</f>
        <v>0</v>
      </c>
      <c r="K7" s="29">
        <v>2</v>
      </c>
      <c r="L7" s="30">
        <v>2</v>
      </c>
      <c r="M7" s="31">
        <f t="shared" ref="M7:M8" si="3">K7-L7</f>
        <v>0</v>
      </c>
      <c r="N7" s="75" t="s">
        <v>31</v>
      </c>
      <c r="O7" s="29">
        <v>36</v>
      </c>
      <c r="P7" s="30">
        <v>35</v>
      </c>
      <c r="Q7" s="31">
        <f>O7-P7</f>
        <v>1</v>
      </c>
      <c r="R7" s="29">
        <v>36</v>
      </c>
      <c r="S7" s="30">
        <v>35</v>
      </c>
      <c r="T7" s="31">
        <f>R7-S7</f>
        <v>1</v>
      </c>
      <c r="U7" s="29">
        <v>36</v>
      </c>
      <c r="V7" s="30">
        <v>36</v>
      </c>
      <c r="W7" s="31">
        <f>U7-V7</f>
        <v>0</v>
      </c>
      <c r="X7" s="29"/>
      <c r="Y7" s="30"/>
      <c r="Z7" s="31"/>
      <c r="AA7" s="41"/>
      <c r="AB7" s="27"/>
      <c r="AC7" s="42"/>
      <c r="AD7" s="41"/>
      <c r="AE7" s="27"/>
      <c r="AF7" s="50"/>
      <c r="AG7" s="41"/>
      <c r="AH7" s="27"/>
      <c r="AI7" s="42"/>
      <c r="AJ7" s="110"/>
      <c r="AK7" s="110"/>
      <c r="AL7" s="157"/>
      <c r="AM7" s="118"/>
      <c r="AN7" s="118"/>
      <c r="AO7" s="118"/>
      <c r="AP7" s="118"/>
      <c r="AQ7" s="118"/>
      <c r="AR7" s="118"/>
      <c r="AS7" s="118"/>
      <c r="AT7" s="118"/>
    </row>
    <row r="8" spans="1:46" s="119" customFormat="1" ht="12.95" customHeight="1">
      <c r="A8" s="22" t="s">
        <v>32</v>
      </c>
      <c r="B8" s="41">
        <v>31</v>
      </c>
      <c r="C8" s="27">
        <v>31</v>
      </c>
      <c r="D8" s="42">
        <f t="shared" si="0"/>
        <v>0</v>
      </c>
      <c r="E8" s="41">
        <v>21</v>
      </c>
      <c r="F8" s="27">
        <v>21</v>
      </c>
      <c r="G8" s="42">
        <f t="shared" si="1"/>
        <v>0</v>
      </c>
      <c r="H8" s="41">
        <v>8</v>
      </c>
      <c r="I8" s="27">
        <v>8</v>
      </c>
      <c r="J8" s="42">
        <f t="shared" si="2"/>
        <v>0</v>
      </c>
      <c r="K8" s="41">
        <v>2</v>
      </c>
      <c r="L8" s="27">
        <v>2</v>
      </c>
      <c r="M8" s="42">
        <f t="shared" si="3"/>
        <v>0</v>
      </c>
      <c r="N8" s="22" t="s">
        <v>32</v>
      </c>
      <c r="O8" s="41">
        <v>31</v>
      </c>
      <c r="P8" s="27">
        <v>29</v>
      </c>
      <c r="Q8" s="42">
        <f>O8-P8</f>
        <v>2</v>
      </c>
      <c r="R8" s="41">
        <v>31</v>
      </c>
      <c r="S8" s="27">
        <v>29</v>
      </c>
      <c r="T8" s="42">
        <f>R8-S8</f>
        <v>2</v>
      </c>
      <c r="U8" s="46"/>
      <c r="V8" s="27"/>
      <c r="W8" s="42"/>
      <c r="X8" s="41">
        <v>31</v>
      </c>
      <c r="Y8" s="27">
        <v>31</v>
      </c>
      <c r="Z8" s="42">
        <f>X8-Y8</f>
        <v>0</v>
      </c>
      <c r="AA8" s="41"/>
      <c r="AB8" s="27"/>
      <c r="AC8" s="42"/>
      <c r="AD8" s="41"/>
      <c r="AE8" s="27"/>
      <c r="AF8" s="50"/>
      <c r="AG8" s="41"/>
      <c r="AH8" s="27"/>
      <c r="AI8" s="42"/>
      <c r="AJ8" s="110"/>
      <c r="AK8" s="110"/>
      <c r="AL8" s="157"/>
      <c r="AM8" s="118"/>
      <c r="AN8" s="118"/>
      <c r="AO8" s="118"/>
      <c r="AP8" s="118"/>
      <c r="AQ8" s="118"/>
      <c r="AR8" s="118"/>
      <c r="AS8" s="118"/>
      <c r="AT8" s="118"/>
    </row>
    <row r="9" spans="1:46" s="119" customFormat="1" ht="12.95" customHeight="1">
      <c r="A9" s="22" t="s">
        <v>33</v>
      </c>
      <c r="B9" s="41">
        <v>68</v>
      </c>
      <c r="C9" s="27">
        <v>68</v>
      </c>
      <c r="D9" s="42">
        <f t="shared" si="0"/>
        <v>0</v>
      </c>
      <c r="E9" s="41">
        <v>68</v>
      </c>
      <c r="F9" s="27">
        <v>65</v>
      </c>
      <c r="G9" s="42">
        <f t="shared" si="1"/>
        <v>3</v>
      </c>
      <c r="H9" s="46"/>
      <c r="I9" s="40"/>
      <c r="J9" s="42"/>
      <c r="K9" s="46"/>
      <c r="L9" s="40"/>
      <c r="M9" s="42"/>
      <c r="N9" s="22" t="s">
        <v>33</v>
      </c>
      <c r="O9" s="41">
        <v>68</v>
      </c>
      <c r="P9" s="27">
        <v>64</v>
      </c>
      <c r="Q9" s="42">
        <f>O9-P9</f>
        <v>4</v>
      </c>
      <c r="R9" s="41">
        <v>68</v>
      </c>
      <c r="S9" s="27">
        <v>64</v>
      </c>
      <c r="T9" s="42">
        <f>R9-S9</f>
        <v>4</v>
      </c>
      <c r="U9" s="41">
        <v>68</v>
      </c>
      <c r="V9" s="27">
        <v>68</v>
      </c>
      <c r="W9" s="42">
        <f>U9-V9</f>
        <v>0</v>
      </c>
      <c r="X9" s="41"/>
      <c r="Y9" s="27"/>
      <c r="Z9" s="42"/>
      <c r="AA9" s="41"/>
      <c r="AB9" s="27"/>
      <c r="AC9" s="42"/>
      <c r="AD9" s="41"/>
      <c r="AE9" s="27"/>
      <c r="AF9" s="50"/>
      <c r="AG9" s="41"/>
      <c r="AH9" s="27"/>
      <c r="AI9" s="42"/>
      <c r="AJ9" s="110"/>
      <c r="AK9" s="110"/>
      <c r="AL9" s="157"/>
      <c r="AM9" s="118"/>
      <c r="AN9" s="118"/>
      <c r="AO9" s="118"/>
      <c r="AP9" s="118"/>
      <c r="AQ9" s="118"/>
      <c r="AR9" s="118"/>
      <c r="AS9" s="118"/>
      <c r="AT9" s="118"/>
    </row>
    <row r="10" spans="1:46" s="119" customFormat="1" ht="12.95" customHeight="1" thickBot="1">
      <c r="A10" s="22"/>
      <c r="B10" s="41"/>
      <c r="C10" s="27"/>
      <c r="D10" s="42"/>
      <c r="E10" s="41"/>
      <c r="F10" s="27"/>
      <c r="G10" s="42"/>
      <c r="H10" s="46"/>
      <c r="I10" s="40"/>
      <c r="J10" s="42"/>
      <c r="K10" s="46"/>
      <c r="L10" s="40"/>
      <c r="M10" s="42"/>
      <c r="N10" s="22" t="s">
        <v>34</v>
      </c>
      <c r="O10" s="43"/>
      <c r="P10" s="44"/>
      <c r="Q10" s="45"/>
      <c r="R10" s="43"/>
      <c r="S10" s="44"/>
      <c r="T10" s="45">
        <f>R10-S10</f>
        <v>0</v>
      </c>
      <c r="U10" s="43">
        <v>18</v>
      </c>
      <c r="V10" s="44">
        <v>17</v>
      </c>
      <c r="W10" s="45">
        <f>U10-V10</f>
        <v>1</v>
      </c>
      <c r="X10" s="43"/>
      <c r="Y10" s="44"/>
      <c r="Z10" s="45"/>
      <c r="AA10" s="70"/>
      <c r="AB10" s="51"/>
      <c r="AC10" s="69"/>
      <c r="AD10" s="41"/>
      <c r="AE10" s="27"/>
      <c r="AF10" s="50"/>
      <c r="AG10" s="41"/>
      <c r="AH10" s="27"/>
      <c r="AI10" s="42"/>
      <c r="AJ10" s="110"/>
      <c r="AK10" s="110"/>
      <c r="AL10" s="157"/>
      <c r="AM10" s="118"/>
      <c r="AN10" s="118"/>
      <c r="AO10" s="118"/>
      <c r="AP10" s="118"/>
      <c r="AQ10" s="118"/>
      <c r="AR10" s="118"/>
      <c r="AS10" s="118"/>
      <c r="AT10" s="118"/>
    </row>
    <row r="11" spans="1:46" s="119" customFormat="1" ht="12.75" customHeight="1" thickBot="1">
      <c r="A11" s="22"/>
      <c r="B11" s="41"/>
      <c r="C11" s="27"/>
      <c r="D11" s="42"/>
      <c r="E11" s="41"/>
      <c r="F11" s="27"/>
      <c r="G11" s="42"/>
      <c r="H11" s="41"/>
      <c r="I11" s="27"/>
      <c r="J11" s="42"/>
      <c r="K11" s="41"/>
      <c r="L11" s="27"/>
      <c r="M11" s="42"/>
      <c r="N11" s="22"/>
      <c r="O11" s="139">
        <f t="shared" ref="O11:Z11" si="4">SUM(O7:O10)</f>
        <v>135</v>
      </c>
      <c r="P11" s="139">
        <f t="shared" si="4"/>
        <v>128</v>
      </c>
      <c r="Q11" s="139">
        <f t="shared" si="4"/>
        <v>7</v>
      </c>
      <c r="R11" s="139">
        <f t="shared" si="4"/>
        <v>135</v>
      </c>
      <c r="S11" s="139">
        <f t="shared" si="4"/>
        <v>128</v>
      </c>
      <c r="T11" s="139">
        <f t="shared" si="4"/>
        <v>7</v>
      </c>
      <c r="U11" s="139">
        <f t="shared" si="4"/>
        <v>122</v>
      </c>
      <c r="V11" s="139">
        <f t="shared" si="4"/>
        <v>121</v>
      </c>
      <c r="W11" s="139">
        <f t="shared" si="4"/>
        <v>1</v>
      </c>
      <c r="X11" s="139">
        <f t="shared" si="4"/>
        <v>31</v>
      </c>
      <c r="Y11" s="139">
        <f t="shared" si="4"/>
        <v>31</v>
      </c>
      <c r="Z11" s="139">
        <f t="shared" si="4"/>
        <v>0</v>
      </c>
      <c r="AA11" s="143"/>
      <c r="AB11" s="144"/>
      <c r="AC11" s="145"/>
      <c r="AD11" s="41"/>
      <c r="AE11" s="27"/>
      <c r="AF11" s="50"/>
      <c r="AG11" s="41"/>
      <c r="AH11" s="27"/>
      <c r="AI11" s="42"/>
      <c r="AJ11" s="110"/>
      <c r="AK11" s="110"/>
      <c r="AL11" s="157"/>
      <c r="AM11" s="118"/>
      <c r="AN11" s="118"/>
      <c r="AO11" s="118"/>
      <c r="AP11" s="118"/>
      <c r="AQ11" s="118"/>
      <c r="AR11" s="118"/>
      <c r="AS11" s="118"/>
      <c r="AT11" s="118"/>
    </row>
    <row r="12" spans="1:46" s="119" customFormat="1" ht="24" customHeight="1" thickBot="1">
      <c r="A12" s="22"/>
      <c r="B12" s="41"/>
      <c r="C12" s="27"/>
      <c r="D12" s="42"/>
      <c r="E12" s="41"/>
      <c r="F12" s="27"/>
      <c r="G12" s="42"/>
      <c r="H12" s="41"/>
      <c r="I12" s="27"/>
      <c r="J12" s="42"/>
      <c r="K12" s="41"/>
      <c r="L12" s="27"/>
      <c r="M12" s="42"/>
      <c r="N12" s="76"/>
      <c r="O12" s="199" t="s">
        <v>13</v>
      </c>
      <c r="P12" s="199"/>
      <c r="Q12" s="203"/>
      <c r="R12" s="198" t="s">
        <v>14</v>
      </c>
      <c r="S12" s="199"/>
      <c r="T12" s="203"/>
      <c r="U12" s="198" t="s">
        <v>15</v>
      </c>
      <c r="V12" s="199"/>
      <c r="W12" s="203"/>
      <c r="X12" s="222" t="s">
        <v>100</v>
      </c>
      <c r="Y12" s="223"/>
      <c r="Z12" s="224"/>
      <c r="AA12" s="198" t="s">
        <v>16</v>
      </c>
      <c r="AB12" s="199"/>
      <c r="AC12" s="203"/>
      <c r="AD12" s="41"/>
      <c r="AE12" s="27"/>
      <c r="AF12" s="50"/>
      <c r="AG12" s="41"/>
      <c r="AH12" s="27"/>
      <c r="AI12" s="42"/>
      <c r="AJ12" s="110"/>
      <c r="AK12" s="110"/>
      <c r="AL12" s="157"/>
      <c r="AM12" s="118"/>
      <c r="AN12" s="118"/>
      <c r="AO12" s="118"/>
      <c r="AP12" s="118"/>
      <c r="AQ12" s="118"/>
      <c r="AR12" s="118"/>
      <c r="AS12" s="118"/>
      <c r="AT12" s="118"/>
    </row>
    <row r="13" spans="1:46" s="119" customFormat="1" ht="11.25" customHeight="1" thickBot="1">
      <c r="A13" s="22"/>
      <c r="B13" s="41"/>
      <c r="C13" s="27"/>
      <c r="D13" s="42"/>
      <c r="E13" s="41"/>
      <c r="F13" s="27"/>
      <c r="G13" s="42"/>
      <c r="H13" s="41"/>
      <c r="I13" s="27"/>
      <c r="J13" s="42"/>
      <c r="K13" s="41"/>
      <c r="L13" s="27"/>
      <c r="M13" s="42"/>
      <c r="N13" s="77"/>
      <c r="O13" s="192">
        <v>0.88</v>
      </c>
      <c r="P13" s="193"/>
      <c r="Q13" s="194"/>
      <c r="R13" s="192">
        <v>0.95</v>
      </c>
      <c r="S13" s="193"/>
      <c r="T13" s="194"/>
      <c r="U13" s="192">
        <v>0.72</v>
      </c>
      <c r="V13" s="193"/>
      <c r="W13" s="194"/>
      <c r="X13" s="192">
        <v>0.82</v>
      </c>
      <c r="Y13" s="193"/>
      <c r="Z13" s="194"/>
      <c r="AA13" s="192">
        <v>0.96</v>
      </c>
      <c r="AB13" s="193"/>
      <c r="AC13" s="194"/>
      <c r="AD13" s="41"/>
      <c r="AE13" s="27"/>
      <c r="AF13" s="50"/>
      <c r="AG13" s="41"/>
      <c r="AH13" s="27"/>
      <c r="AI13" s="42"/>
      <c r="AJ13" s="110"/>
      <c r="AK13" s="110"/>
      <c r="AL13" s="157"/>
      <c r="AM13" s="118"/>
      <c r="AN13" s="118"/>
      <c r="AO13" s="118"/>
      <c r="AP13" s="118"/>
      <c r="AQ13" s="118"/>
      <c r="AR13" s="118"/>
      <c r="AS13" s="118"/>
      <c r="AT13" s="118"/>
    </row>
    <row r="14" spans="1:46" s="119" customFormat="1" ht="9.75" customHeight="1" thickBot="1">
      <c r="A14" s="22"/>
      <c r="B14" s="41"/>
      <c r="C14" s="27"/>
      <c r="D14" s="42"/>
      <c r="E14" s="41"/>
      <c r="F14" s="27"/>
      <c r="G14" s="42"/>
      <c r="H14" s="41"/>
      <c r="I14" s="27"/>
      <c r="J14" s="42"/>
      <c r="K14" s="41"/>
      <c r="L14" s="27"/>
      <c r="M14" s="42"/>
      <c r="N14" s="77"/>
      <c r="O14" s="120" t="s">
        <v>0</v>
      </c>
      <c r="P14" s="60" t="s">
        <v>2</v>
      </c>
      <c r="Q14" s="61" t="s">
        <v>1</v>
      </c>
      <c r="R14" s="120" t="s">
        <v>0</v>
      </c>
      <c r="S14" s="60" t="s">
        <v>2</v>
      </c>
      <c r="T14" s="62" t="s">
        <v>1</v>
      </c>
      <c r="U14" s="121" t="s">
        <v>0</v>
      </c>
      <c r="V14" s="60" t="s">
        <v>2</v>
      </c>
      <c r="W14" s="61" t="s">
        <v>1</v>
      </c>
      <c r="X14" s="120" t="s">
        <v>0</v>
      </c>
      <c r="Y14" s="60" t="s">
        <v>2</v>
      </c>
      <c r="Z14" s="62" t="s">
        <v>1</v>
      </c>
      <c r="AA14" s="90" t="s">
        <v>0</v>
      </c>
      <c r="AB14" s="23" t="s">
        <v>2</v>
      </c>
      <c r="AC14" s="24" t="s">
        <v>1</v>
      </c>
      <c r="AD14" s="41"/>
      <c r="AE14" s="27"/>
      <c r="AF14" s="50"/>
      <c r="AG14" s="41"/>
      <c r="AH14" s="27"/>
      <c r="AI14" s="42"/>
      <c r="AJ14" s="110"/>
      <c r="AK14" s="110"/>
      <c r="AL14" s="157"/>
      <c r="AM14" s="118"/>
      <c r="AN14" s="118"/>
      <c r="AO14" s="118"/>
      <c r="AP14" s="118"/>
      <c r="AQ14" s="118"/>
      <c r="AR14" s="118"/>
      <c r="AS14" s="118"/>
      <c r="AT14" s="118"/>
    </row>
    <row r="15" spans="1:46" s="119" customFormat="1" ht="15.75" customHeight="1">
      <c r="A15" s="22" t="s">
        <v>34</v>
      </c>
      <c r="B15" s="41">
        <v>18</v>
      </c>
      <c r="C15" s="27">
        <v>17</v>
      </c>
      <c r="D15" s="42">
        <f t="shared" ref="D15:D40" si="5">B15-C15</f>
        <v>1</v>
      </c>
      <c r="E15" s="41">
        <v>12</v>
      </c>
      <c r="F15" s="27">
        <v>11</v>
      </c>
      <c r="G15" s="42">
        <f t="shared" ref="G15:G26" si="6">E15-F15</f>
        <v>1</v>
      </c>
      <c r="H15" s="41">
        <v>4</v>
      </c>
      <c r="I15" s="27">
        <v>4</v>
      </c>
      <c r="J15" s="42">
        <f t="shared" ref="J15:J26" si="7">H15-I15</f>
        <v>0</v>
      </c>
      <c r="K15" s="41">
        <v>2</v>
      </c>
      <c r="L15" s="27">
        <v>2</v>
      </c>
      <c r="M15" s="42">
        <f t="shared" ref="M15:M26" si="8">K15-L15</f>
        <v>0</v>
      </c>
      <c r="N15" s="22" t="s">
        <v>34</v>
      </c>
      <c r="O15" s="29">
        <v>18</v>
      </c>
      <c r="P15" s="30">
        <v>16</v>
      </c>
      <c r="Q15" s="31">
        <f t="shared" ref="Q15:Q32" si="9">O15-P15</f>
        <v>2</v>
      </c>
      <c r="R15" s="52"/>
      <c r="S15" s="47"/>
      <c r="T15" s="31"/>
      <c r="U15" s="29"/>
      <c r="V15" s="30"/>
      <c r="W15" s="31"/>
      <c r="X15" s="29"/>
      <c r="Y15" s="30"/>
      <c r="Z15" s="31"/>
      <c r="AA15" s="29">
        <v>18</v>
      </c>
      <c r="AB15" s="30">
        <v>16</v>
      </c>
      <c r="AC15" s="31">
        <f>AA15-AB15</f>
        <v>2</v>
      </c>
      <c r="AD15" s="35"/>
      <c r="AE15" s="27"/>
      <c r="AF15" s="50"/>
      <c r="AG15" s="41"/>
      <c r="AH15" s="27"/>
      <c r="AI15" s="42"/>
      <c r="AJ15" s="110"/>
      <c r="AK15" s="110"/>
      <c r="AL15" s="157"/>
      <c r="AM15" s="118"/>
      <c r="AN15" s="118"/>
      <c r="AO15" s="118"/>
      <c r="AP15" s="118"/>
      <c r="AQ15" s="118"/>
      <c r="AR15" s="118"/>
      <c r="AS15" s="118"/>
      <c r="AT15" s="118"/>
    </row>
    <row r="16" spans="1:46" s="119" customFormat="1" ht="15.75" customHeight="1">
      <c r="A16" s="22" t="s">
        <v>35</v>
      </c>
      <c r="B16" s="41">
        <v>58</v>
      </c>
      <c r="C16" s="27">
        <v>58</v>
      </c>
      <c r="D16" s="42">
        <f t="shared" si="5"/>
        <v>0</v>
      </c>
      <c r="E16" s="41">
        <v>44</v>
      </c>
      <c r="F16" s="27">
        <v>43</v>
      </c>
      <c r="G16" s="42">
        <f t="shared" si="6"/>
        <v>1</v>
      </c>
      <c r="H16" s="41">
        <v>6</v>
      </c>
      <c r="I16" s="27">
        <v>6</v>
      </c>
      <c r="J16" s="42">
        <f t="shared" si="7"/>
        <v>0</v>
      </c>
      <c r="K16" s="41">
        <v>8</v>
      </c>
      <c r="L16" s="27">
        <v>8</v>
      </c>
      <c r="M16" s="42">
        <f t="shared" si="8"/>
        <v>0</v>
      </c>
      <c r="N16" s="22" t="s">
        <v>35</v>
      </c>
      <c r="O16" s="41">
        <v>58</v>
      </c>
      <c r="P16" s="27">
        <v>54</v>
      </c>
      <c r="Q16" s="42">
        <f t="shared" si="9"/>
        <v>4</v>
      </c>
      <c r="R16" s="46"/>
      <c r="S16" s="40"/>
      <c r="T16" s="42"/>
      <c r="U16" s="41"/>
      <c r="V16" s="27"/>
      <c r="W16" s="42"/>
      <c r="X16" s="41">
        <v>58</v>
      </c>
      <c r="Y16" s="27">
        <v>51</v>
      </c>
      <c r="Z16" s="42">
        <f>X16-Y16</f>
        <v>7</v>
      </c>
      <c r="AA16" s="41">
        <v>58</v>
      </c>
      <c r="AB16" s="27">
        <v>53</v>
      </c>
      <c r="AC16" s="42">
        <f>AA16-AB16</f>
        <v>5</v>
      </c>
      <c r="AD16" s="35"/>
      <c r="AE16" s="27"/>
      <c r="AF16" s="50"/>
      <c r="AG16" s="41"/>
      <c r="AH16" s="27"/>
      <c r="AI16" s="42"/>
      <c r="AJ16" s="110"/>
      <c r="AK16" s="110"/>
      <c r="AL16" s="157"/>
      <c r="AM16" s="118"/>
      <c r="AN16" s="118"/>
      <c r="AO16" s="118"/>
      <c r="AP16" s="118"/>
      <c r="AQ16" s="118"/>
      <c r="AR16" s="118"/>
      <c r="AS16" s="118"/>
      <c r="AT16" s="118"/>
    </row>
    <row r="17" spans="1:46" s="119" customFormat="1" ht="15.75" customHeight="1">
      <c r="A17" s="22" t="s">
        <v>36</v>
      </c>
      <c r="B17" s="41">
        <v>58</v>
      </c>
      <c r="C17" s="27">
        <v>56</v>
      </c>
      <c r="D17" s="42">
        <f t="shared" si="5"/>
        <v>2</v>
      </c>
      <c r="E17" s="41"/>
      <c r="F17" s="27"/>
      <c r="G17" s="42"/>
      <c r="H17" s="41"/>
      <c r="I17" s="27"/>
      <c r="J17" s="42"/>
      <c r="K17" s="41"/>
      <c r="L17" s="27"/>
      <c r="M17" s="42"/>
      <c r="N17" s="22" t="s">
        <v>36</v>
      </c>
      <c r="O17" s="41">
        <v>58</v>
      </c>
      <c r="P17" s="27">
        <v>53</v>
      </c>
      <c r="Q17" s="42">
        <f t="shared" si="9"/>
        <v>5</v>
      </c>
      <c r="R17" s="46"/>
      <c r="S17" s="40"/>
      <c r="T17" s="42"/>
      <c r="U17" s="41"/>
      <c r="V17" s="27"/>
      <c r="W17" s="42"/>
      <c r="X17" s="41">
        <v>58</v>
      </c>
      <c r="Y17" s="27">
        <v>51</v>
      </c>
      <c r="Z17" s="42">
        <f t="shared" ref="Z17:Z32" si="10">X17-Y17</f>
        <v>7</v>
      </c>
      <c r="AA17" s="41">
        <v>57</v>
      </c>
      <c r="AB17" s="27">
        <v>57</v>
      </c>
      <c r="AC17" s="42">
        <f t="shared" ref="AC17:AC25" si="11">AA17-AB17</f>
        <v>0</v>
      </c>
      <c r="AD17" s="35"/>
      <c r="AE17" s="27"/>
      <c r="AF17" s="50"/>
      <c r="AG17" s="41"/>
      <c r="AH17" s="27"/>
      <c r="AI17" s="42"/>
      <c r="AJ17" s="110"/>
      <c r="AK17" s="110"/>
      <c r="AL17" s="157"/>
      <c r="AM17" s="118"/>
      <c r="AN17" s="118"/>
      <c r="AO17" s="118"/>
      <c r="AP17" s="118"/>
      <c r="AQ17" s="118"/>
      <c r="AR17" s="118"/>
      <c r="AS17" s="118"/>
      <c r="AT17" s="118"/>
    </row>
    <row r="18" spans="1:46" s="119" customFormat="1" ht="15.75" customHeight="1">
      <c r="A18" s="22" t="s">
        <v>37</v>
      </c>
      <c r="B18" s="41">
        <v>63</v>
      </c>
      <c r="C18" s="27">
        <v>63</v>
      </c>
      <c r="D18" s="42">
        <f t="shared" si="5"/>
        <v>0</v>
      </c>
      <c r="E18" s="41"/>
      <c r="F18" s="27"/>
      <c r="G18" s="42"/>
      <c r="H18" s="41"/>
      <c r="I18" s="27"/>
      <c r="J18" s="42"/>
      <c r="K18" s="41"/>
      <c r="L18" s="27"/>
      <c r="M18" s="42"/>
      <c r="N18" s="22" t="s">
        <v>37</v>
      </c>
      <c r="O18" s="41">
        <v>63</v>
      </c>
      <c r="P18" s="27">
        <v>62</v>
      </c>
      <c r="Q18" s="42">
        <f t="shared" si="9"/>
        <v>1</v>
      </c>
      <c r="R18" s="46">
        <v>62</v>
      </c>
      <c r="S18" s="40">
        <v>62</v>
      </c>
      <c r="T18" s="42">
        <f t="shared" ref="T18:T32" si="12">R18-S18</f>
        <v>0</v>
      </c>
      <c r="U18" s="41"/>
      <c r="V18" s="27"/>
      <c r="W18" s="42"/>
      <c r="X18" s="41"/>
      <c r="Y18" s="27"/>
      <c r="Z18" s="42"/>
      <c r="AA18" s="41">
        <v>63</v>
      </c>
      <c r="AB18" s="27">
        <v>63</v>
      </c>
      <c r="AC18" s="42">
        <f t="shared" si="11"/>
        <v>0</v>
      </c>
      <c r="AD18" s="35"/>
      <c r="AE18" s="27"/>
      <c r="AF18" s="50"/>
      <c r="AG18" s="41"/>
      <c r="AH18" s="27"/>
      <c r="AI18" s="42"/>
      <c r="AJ18" s="110"/>
      <c r="AK18" s="110"/>
      <c r="AL18" s="157"/>
      <c r="AM18" s="118"/>
      <c r="AN18" s="118"/>
      <c r="AO18" s="118"/>
      <c r="AP18" s="118"/>
      <c r="AQ18" s="118"/>
      <c r="AR18" s="118"/>
      <c r="AS18" s="118"/>
      <c r="AT18" s="118"/>
    </row>
    <row r="19" spans="1:46" s="119" customFormat="1" ht="15.75" customHeight="1" thickBot="1">
      <c r="A19" s="22" t="s">
        <v>38</v>
      </c>
      <c r="B19" s="41">
        <v>59</v>
      </c>
      <c r="C19" s="27">
        <v>57</v>
      </c>
      <c r="D19" s="42">
        <f t="shared" si="5"/>
        <v>2</v>
      </c>
      <c r="E19" s="46"/>
      <c r="F19" s="27"/>
      <c r="G19" s="42"/>
      <c r="H19" s="41"/>
      <c r="I19" s="27"/>
      <c r="J19" s="42"/>
      <c r="K19" s="41"/>
      <c r="L19" s="27"/>
      <c r="M19" s="42"/>
      <c r="N19" s="22" t="s">
        <v>38</v>
      </c>
      <c r="O19" s="41">
        <v>59</v>
      </c>
      <c r="P19" s="27">
        <v>55</v>
      </c>
      <c r="Q19" s="42">
        <f t="shared" si="9"/>
        <v>4</v>
      </c>
      <c r="R19" s="41">
        <v>59</v>
      </c>
      <c r="S19" s="27">
        <v>57</v>
      </c>
      <c r="T19" s="42">
        <f t="shared" si="12"/>
        <v>2</v>
      </c>
      <c r="U19" s="41">
        <v>59</v>
      </c>
      <c r="V19" s="27">
        <v>49</v>
      </c>
      <c r="W19" s="42">
        <f t="shared" ref="W19:W40" si="13">U19-V19</f>
        <v>10</v>
      </c>
      <c r="X19" s="41"/>
      <c r="Y19" s="27"/>
      <c r="Z19" s="42"/>
      <c r="AA19" s="41"/>
      <c r="AB19" s="27"/>
      <c r="AC19" s="42"/>
      <c r="AD19" s="128"/>
      <c r="AE19" s="51"/>
      <c r="AF19" s="134"/>
      <c r="AG19" s="70"/>
      <c r="AH19" s="51"/>
      <c r="AI19" s="69"/>
      <c r="AJ19" s="110"/>
      <c r="AK19" s="110"/>
      <c r="AL19" s="157"/>
      <c r="AO19" s="118"/>
      <c r="AP19" s="118"/>
      <c r="AQ19" s="118"/>
      <c r="AR19" s="118"/>
      <c r="AS19" s="118"/>
      <c r="AT19" s="118"/>
    </row>
    <row r="20" spans="1:46" s="119" customFormat="1" ht="15.75" customHeight="1">
      <c r="A20" s="22" t="s">
        <v>39</v>
      </c>
      <c r="B20" s="41">
        <v>58</v>
      </c>
      <c r="C20" s="27">
        <v>52</v>
      </c>
      <c r="D20" s="42">
        <f t="shared" si="5"/>
        <v>6</v>
      </c>
      <c r="E20" s="46">
        <v>49</v>
      </c>
      <c r="F20" s="27">
        <v>47</v>
      </c>
      <c r="G20" s="42">
        <f t="shared" si="6"/>
        <v>2</v>
      </c>
      <c r="H20" s="41">
        <v>2</v>
      </c>
      <c r="I20" s="27">
        <v>2</v>
      </c>
      <c r="J20" s="42">
        <f t="shared" si="7"/>
        <v>0</v>
      </c>
      <c r="K20" s="41">
        <v>7</v>
      </c>
      <c r="L20" s="27">
        <v>6</v>
      </c>
      <c r="M20" s="42">
        <f t="shared" si="8"/>
        <v>1</v>
      </c>
      <c r="N20" s="22" t="s">
        <v>39</v>
      </c>
      <c r="O20" s="41">
        <v>58</v>
      </c>
      <c r="P20" s="27">
        <v>40</v>
      </c>
      <c r="Q20" s="42">
        <f t="shared" si="9"/>
        <v>18</v>
      </c>
      <c r="R20" s="53">
        <v>58</v>
      </c>
      <c r="S20" s="27">
        <v>55</v>
      </c>
      <c r="T20" s="42">
        <f t="shared" si="12"/>
        <v>3</v>
      </c>
      <c r="U20" s="53">
        <v>58</v>
      </c>
      <c r="V20" s="27">
        <v>34</v>
      </c>
      <c r="W20" s="42">
        <f t="shared" si="13"/>
        <v>24</v>
      </c>
      <c r="X20" s="41"/>
      <c r="Y20" s="27"/>
      <c r="Z20" s="42"/>
      <c r="AA20" s="41"/>
      <c r="AB20" s="27"/>
      <c r="AC20" s="50"/>
      <c r="AD20" s="214" t="s">
        <v>84</v>
      </c>
      <c r="AE20" s="215"/>
      <c r="AF20" s="215"/>
      <c r="AG20" s="215" t="s">
        <v>101</v>
      </c>
      <c r="AH20" s="215"/>
      <c r="AI20" s="216"/>
      <c r="AJ20" s="110"/>
      <c r="AK20" s="110"/>
      <c r="AL20" s="157"/>
      <c r="AO20" s="118"/>
      <c r="AP20" s="118"/>
      <c r="AQ20" s="118"/>
      <c r="AR20" s="118"/>
      <c r="AS20" s="118"/>
      <c r="AT20" s="118"/>
    </row>
    <row r="21" spans="1:46" s="119" customFormat="1" ht="15.75" customHeight="1">
      <c r="A21" s="22" t="s">
        <v>40</v>
      </c>
      <c r="B21" s="41">
        <v>55</v>
      </c>
      <c r="C21" s="27">
        <v>55</v>
      </c>
      <c r="D21" s="42">
        <f t="shared" si="5"/>
        <v>0</v>
      </c>
      <c r="E21" s="41"/>
      <c r="F21" s="27"/>
      <c r="G21" s="42"/>
      <c r="H21" s="41"/>
      <c r="I21" s="27"/>
      <c r="J21" s="42"/>
      <c r="K21" s="41"/>
      <c r="L21" s="27"/>
      <c r="M21" s="42"/>
      <c r="N21" s="22" t="s">
        <v>40</v>
      </c>
      <c r="O21" s="41">
        <v>55</v>
      </c>
      <c r="P21" s="27">
        <v>52</v>
      </c>
      <c r="Q21" s="42">
        <f t="shared" si="9"/>
        <v>3</v>
      </c>
      <c r="R21" s="46">
        <v>55</v>
      </c>
      <c r="S21" s="40">
        <v>50</v>
      </c>
      <c r="T21" s="42">
        <f t="shared" si="12"/>
        <v>5</v>
      </c>
      <c r="U21" s="41"/>
      <c r="V21" s="27"/>
      <c r="W21" s="42"/>
      <c r="X21" s="41">
        <v>55</v>
      </c>
      <c r="Y21" s="27">
        <v>50</v>
      </c>
      <c r="Z21" s="42">
        <f t="shared" si="10"/>
        <v>5</v>
      </c>
      <c r="AA21" s="41"/>
      <c r="AB21" s="27"/>
      <c r="AC21" s="50"/>
      <c r="AD21" s="209">
        <v>0.86</v>
      </c>
      <c r="AE21" s="210"/>
      <c r="AF21" s="210"/>
      <c r="AG21" s="217">
        <v>0.99</v>
      </c>
      <c r="AH21" s="210"/>
      <c r="AI21" s="218"/>
      <c r="AJ21" s="110"/>
      <c r="AK21" s="110"/>
      <c r="AL21" s="157"/>
      <c r="AO21" s="118"/>
      <c r="AP21" s="118"/>
      <c r="AQ21" s="118"/>
      <c r="AR21" s="118"/>
      <c r="AS21" s="118"/>
      <c r="AT21" s="118"/>
    </row>
    <row r="22" spans="1:46" s="119" customFormat="1" ht="15.75" customHeight="1">
      <c r="A22" s="22" t="s">
        <v>41</v>
      </c>
      <c r="B22" s="41">
        <v>55</v>
      </c>
      <c r="C22" s="27">
        <v>53</v>
      </c>
      <c r="D22" s="42">
        <f t="shared" si="5"/>
        <v>2</v>
      </c>
      <c r="E22" s="41">
        <v>37</v>
      </c>
      <c r="F22" s="27">
        <v>37</v>
      </c>
      <c r="G22" s="42">
        <f t="shared" si="6"/>
        <v>0</v>
      </c>
      <c r="H22" s="41">
        <v>13</v>
      </c>
      <c r="I22" s="27">
        <v>12</v>
      </c>
      <c r="J22" s="42">
        <f t="shared" si="7"/>
        <v>1</v>
      </c>
      <c r="K22" s="41">
        <v>5</v>
      </c>
      <c r="L22" s="27">
        <v>4</v>
      </c>
      <c r="M22" s="42">
        <f t="shared" si="8"/>
        <v>1</v>
      </c>
      <c r="N22" s="22" t="s">
        <v>41</v>
      </c>
      <c r="O22" s="41">
        <v>55</v>
      </c>
      <c r="P22" s="27">
        <v>52</v>
      </c>
      <c r="Q22" s="42">
        <f t="shared" si="9"/>
        <v>3</v>
      </c>
      <c r="R22" s="41">
        <v>55</v>
      </c>
      <c r="S22" s="27">
        <v>54</v>
      </c>
      <c r="T22" s="42">
        <f t="shared" si="12"/>
        <v>1</v>
      </c>
      <c r="U22" s="41"/>
      <c r="V22" s="27"/>
      <c r="W22" s="42"/>
      <c r="X22" s="41">
        <v>55</v>
      </c>
      <c r="Y22" s="27">
        <v>38</v>
      </c>
      <c r="Z22" s="42">
        <f t="shared" si="10"/>
        <v>17</v>
      </c>
      <c r="AA22" s="41"/>
      <c r="AB22" s="27"/>
      <c r="AC22" s="50"/>
      <c r="AD22" s="135" t="s">
        <v>0</v>
      </c>
      <c r="AE22" s="168" t="s">
        <v>2</v>
      </c>
      <c r="AF22" s="168" t="s">
        <v>1</v>
      </c>
      <c r="AG22" s="168" t="s">
        <v>0</v>
      </c>
      <c r="AH22" s="168" t="s">
        <v>2</v>
      </c>
      <c r="AI22" s="169" t="s">
        <v>1</v>
      </c>
      <c r="AJ22" s="110"/>
      <c r="AK22" s="110"/>
      <c r="AL22" s="157"/>
      <c r="AO22" s="118"/>
      <c r="AP22" s="118"/>
      <c r="AQ22" s="118"/>
      <c r="AR22" s="118"/>
      <c r="AS22" s="118"/>
      <c r="AT22" s="118"/>
    </row>
    <row r="23" spans="1:46" s="119" customFormat="1" ht="15.75" customHeight="1">
      <c r="A23" s="22" t="s">
        <v>83</v>
      </c>
      <c r="B23" s="41">
        <v>40</v>
      </c>
      <c r="C23" s="27">
        <v>38</v>
      </c>
      <c r="D23" s="42">
        <f t="shared" si="5"/>
        <v>2</v>
      </c>
      <c r="E23" s="41"/>
      <c r="F23" s="27"/>
      <c r="G23" s="42"/>
      <c r="H23" s="41"/>
      <c r="I23" s="27"/>
      <c r="J23" s="42"/>
      <c r="K23" s="41"/>
      <c r="L23" s="27"/>
      <c r="M23" s="42"/>
      <c r="N23" s="22" t="s">
        <v>83</v>
      </c>
      <c r="O23" s="41">
        <v>40</v>
      </c>
      <c r="P23" s="27">
        <v>33</v>
      </c>
      <c r="Q23" s="42">
        <f t="shared" si="9"/>
        <v>7</v>
      </c>
      <c r="R23" s="41"/>
      <c r="S23" s="27"/>
      <c r="T23" s="42"/>
      <c r="U23" s="41"/>
      <c r="V23" s="27"/>
      <c r="W23" s="42"/>
      <c r="X23" s="41">
        <v>40</v>
      </c>
      <c r="Y23" s="27">
        <v>36</v>
      </c>
      <c r="Z23" s="42">
        <f t="shared" si="10"/>
        <v>4</v>
      </c>
      <c r="AA23" s="41">
        <v>40</v>
      </c>
      <c r="AB23" s="27">
        <v>39</v>
      </c>
      <c r="AC23" s="50">
        <f t="shared" ref="AC23:AC24" si="14">AA23-AB23</f>
        <v>1</v>
      </c>
      <c r="AD23" s="135">
        <v>40</v>
      </c>
      <c r="AE23" s="168">
        <v>36</v>
      </c>
      <c r="AF23" s="168">
        <f t="shared" ref="AF23:AF24" si="15">AD23-AE23</f>
        <v>4</v>
      </c>
      <c r="AG23" s="168">
        <v>40</v>
      </c>
      <c r="AH23" s="168">
        <v>40</v>
      </c>
      <c r="AI23" s="169">
        <f t="shared" ref="AI23:AI24" si="16">AG23-AH23</f>
        <v>0</v>
      </c>
      <c r="AJ23" s="110"/>
      <c r="AK23" s="110"/>
      <c r="AL23" s="157"/>
      <c r="AO23" s="118"/>
      <c r="AP23" s="118"/>
      <c r="AQ23" s="118"/>
      <c r="AR23" s="118"/>
      <c r="AS23" s="118"/>
      <c r="AT23" s="118"/>
    </row>
    <row r="24" spans="1:46" s="119" customFormat="1" ht="15.75" customHeight="1">
      <c r="A24" s="22" t="s">
        <v>79</v>
      </c>
      <c r="B24" s="41">
        <v>29</v>
      </c>
      <c r="C24" s="27">
        <v>27</v>
      </c>
      <c r="D24" s="42">
        <f t="shared" si="5"/>
        <v>2</v>
      </c>
      <c r="E24" s="41"/>
      <c r="F24" s="27"/>
      <c r="G24" s="42"/>
      <c r="H24" s="41"/>
      <c r="I24" s="27"/>
      <c r="J24" s="42"/>
      <c r="K24" s="41"/>
      <c r="L24" s="27"/>
      <c r="M24" s="42"/>
      <c r="N24" s="22" t="s">
        <v>79</v>
      </c>
      <c r="O24" s="41">
        <v>29</v>
      </c>
      <c r="P24" s="27">
        <v>18</v>
      </c>
      <c r="Q24" s="42">
        <f t="shared" si="9"/>
        <v>11</v>
      </c>
      <c r="R24" s="41"/>
      <c r="S24" s="27"/>
      <c r="T24" s="42"/>
      <c r="U24" s="41"/>
      <c r="V24" s="27"/>
      <c r="W24" s="42"/>
      <c r="X24" s="41">
        <v>29</v>
      </c>
      <c r="Y24" s="27">
        <v>27</v>
      </c>
      <c r="Z24" s="42">
        <f t="shared" si="10"/>
        <v>2</v>
      </c>
      <c r="AA24" s="41">
        <v>29</v>
      </c>
      <c r="AB24" s="27">
        <v>26</v>
      </c>
      <c r="AC24" s="50">
        <f t="shared" si="14"/>
        <v>3</v>
      </c>
      <c r="AD24" s="135">
        <v>29</v>
      </c>
      <c r="AE24" s="168">
        <v>23</v>
      </c>
      <c r="AF24" s="168">
        <f t="shared" si="15"/>
        <v>6</v>
      </c>
      <c r="AG24" s="168">
        <v>29</v>
      </c>
      <c r="AH24" s="168">
        <v>28</v>
      </c>
      <c r="AI24" s="169">
        <f t="shared" si="16"/>
        <v>1</v>
      </c>
      <c r="AJ24" s="110"/>
      <c r="AK24" s="110"/>
      <c r="AL24" s="157"/>
      <c r="AO24" s="118"/>
      <c r="AP24" s="118"/>
      <c r="AQ24" s="118"/>
      <c r="AR24" s="118"/>
      <c r="AS24" s="118"/>
      <c r="AT24" s="118"/>
    </row>
    <row r="25" spans="1:46" s="119" customFormat="1" ht="15.75" customHeight="1" thickBot="1">
      <c r="A25" s="22" t="s">
        <v>42</v>
      </c>
      <c r="B25" s="41">
        <v>57</v>
      </c>
      <c r="C25" s="27">
        <v>57</v>
      </c>
      <c r="D25" s="42">
        <f t="shared" si="5"/>
        <v>0</v>
      </c>
      <c r="E25" s="41"/>
      <c r="F25" s="27"/>
      <c r="G25" s="42"/>
      <c r="H25" s="41"/>
      <c r="I25" s="27"/>
      <c r="J25" s="42"/>
      <c r="K25" s="41"/>
      <c r="L25" s="27"/>
      <c r="M25" s="42"/>
      <c r="N25" s="22" t="s">
        <v>42</v>
      </c>
      <c r="O25" s="41">
        <v>57</v>
      </c>
      <c r="P25" s="27">
        <v>53</v>
      </c>
      <c r="Q25" s="42">
        <f t="shared" si="9"/>
        <v>4</v>
      </c>
      <c r="R25" s="46"/>
      <c r="S25" s="40"/>
      <c r="T25" s="42"/>
      <c r="U25" s="41"/>
      <c r="V25" s="27"/>
      <c r="W25" s="42"/>
      <c r="X25" s="41">
        <v>57</v>
      </c>
      <c r="Y25" s="27">
        <v>44</v>
      </c>
      <c r="Z25" s="42">
        <f t="shared" si="10"/>
        <v>13</v>
      </c>
      <c r="AA25" s="41">
        <v>57</v>
      </c>
      <c r="AB25" s="27">
        <v>55</v>
      </c>
      <c r="AC25" s="50">
        <f t="shared" si="11"/>
        <v>2</v>
      </c>
      <c r="AD25" s="170">
        <f t="shared" ref="AD25:AI25" si="17">SUM(AD23:AD24)</f>
        <v>69</v>
      </c>
      <c r="AE25" s="171">
        <f t="shared" si="17"/>
        <v>59</v>
      </c>
      <c r="AF25" s="171">
        <f t="shared" si="17"/>
        <v>10</v>
      </c>
      <c r="AG25" s="171">
        <f t="shared" si="17"/>
        <v>69</v>
      </c>
      <c r="AH25" s="171">
        <f t="shared" si="17"/>
        <v>68</v>
      </c>
      <c r="AI25" s="172">
        <f t="shared" si="17"/>
        <v>1</v>
      </c>
      <c r="AJ25" s="110"/>
      <c r="AK25" s="110"/>
      <c r="AL25" s="157"/>
      <c r="AM25" s="118"/>
      <c r="AN25" s="118"/>
      <c r="AO25" s="118"/>
      <c r="AP25" s="118"/>
      <c r="AQ25" s="118"/>
      <c r="AR25" s="118"/>
      <c r="AS25" s="118"/>
      <c r="AT25" s="118"/>
    </row>
    <row r="26" spans="1:46" s="119" customFormat="1" ht="15.75" customHeight="1" thickBot="1">
      <c r="A26" s="22" t="s">
        <v>43</v>
      </c>
      <c r="B26" s="41">
        <v>57</v>
      </c>
      <c r="C26" s="27">
        <v>46</v>
      </c>
      <c r="D26" s="42">
        <f t="shared" si="5"/>
        <v>11</v>
      </c>
      <c r="E26" s="41">
        <v>43</v>
      </c>
      <c r="F26" s="27">
        <v>38</v>
      </c>
      <c r="G26" s="42">
        <f t="shared" si="6"/>
        <v>5</v>
      </c>
      <c r="H26" s="41">
        <v>5</v>
      </c>
      <c r="I26" s="27">
        <v>5</v>
      </c>
      <c r="J26" s="42">
        <f t="shared" si="7"/>
        <v>0</v>
      </c>
      <c r="K26" s="41">
        <v>9</v>
      </c>
      <c r="L26" s="27">
        <v>9</v>
      </c>
      <c r="M26" s="42">
        <f t="shared" si="8"/>
        <v>0</v>
      </c>
      <c r="N26" s="22" t="s">
        <v>43</v>
      </c>
      <c r="O26" s="41">
        <v>55</v>
      </c>
      <c r="P26" s="27">
        <v>42</v>
      </c>
      <c r="Q26" s="42">
        <f t="shared" si="9"/>
        <v>13</v>
      </c>
      <c r="R26" s="46">
        <v>57</v>
      </c>
      <c r="S26" s="40">
        <v>51</v>
      </c>
      <c r="T26" s="42">
        <f t="shared" si="12"/>
        <v>6</v>
      </c>
      <c r="U26" s="41"/>
      <c r="V26" s="27"/>
      <c r="W26" s="42"/>
      <c r="X26" s="41">
        <v>57</v>
      </c>
      <c r="Y26" s="27">
        <v>40</v>
      </c>
      <c r="Z26" s="42">
        <f t="shared" si="10"/>
        <v>17</v>
      </c>
      <c r="AA26" s="41"/>
      <c r="AB26" s="27"/>
      <c r="AC26" s="42"/>
      <c r="AD26" s="219" t="s">
        <v>24</v>
      </c>
      <c r="AE26" s="220"/>
      <c r="AF26" s="221"/>
      <c r="AG26" s="219" t="s">
        <v>25</v>
      </c>
      <c r="AH26" s="220"/>
      <c r="AI26" s="221"/>
      <c r="AJ26" s="198" t="s">
        <v>85</v>
      </c>
      <c r="AK26" s="199"/>
      <c r="AL26" s="203"/>
      <c r="AM26" s="118"/>
      <c r="AN26" s="118"/>
      <c r="AO26" s="118"/>
      <c r="AP26" s="118"/>
      <c r="AQ26" s="118"/>
      <c r="AR26" s="118"/>
      <c r="AS26" s="118"/>
      <c r="AT26" s="118"/>
    </row>
    <row r="27" spans="1:46" s="119" customFormat="1" ht="11.25" customHeight="1" thickBot="1">
      <c r="A27" s="22"/>
      <c r="B27" s="41"/>
      <c r="C27" s="27"/>
      <c r="D27" s="42"/>
      <c r="E27" s="41"/>
      <c r="F27" s="27"/>
      <c r="G27" s="42"/>
      <c r="H27" s="41"/>
      <c r="I27" s="27"/>
      <c r="J27" s="42"/>
      <c r="K27" s="41"/>
      <c r="L27" s="27"/>
      <c r="M27" s="42"/>
      <c r="N27" s="22"/>
      <c r="O27" s="41"/>
      <c r="P27" s="27"/>
      <c r="Q27" s="42"/>
      <c r="R27" s="46"/>
      <c r="S27" s="40"/>
      <c r="T27" s="42"/>
      <c r="U27" s="41"/>
      <c r="V27" s="27"/>
      <c r="W27" s="42"/>
      <c r="X27" s="41"/>
      <c r="Y27" s="27"/>
      <c r="Z27" s="42"/>
      <c r="AA27" s="41"/>
      <c r="AB27" s="27"/>
      <c r="AC27" s="42"/>
      <c r="AD27" s="211">
        <v>0.9</v>
      </c>
      <c r="AE27" s="212"/>
      <c r="AF27" s="213"/>
      <c r="AG27" s="192">
        <v>0.97</v>
      </c>
      <c r="AH27" s="199"/>
      <c r="AI27" s="203"/>
      <c r="AJ27" s="192">
        <v>0.72</v>
      </c>
      <c r="AK27" s="199"/>
      <c r="AL27" s="203"/>
      <c r="AM27" s="118"/>
      <c r="AN27" s="118"/>
      <c r="AO27" s="118"/>
      <c r="AP27" s="118"/>
      <c r="AQ27" s="118"/>
      <c r="AR27" s="118"/>
      <c r="AS27" s="118"/>
      <c r="AT27" s="118"/>
    </row>
    <row r="28" spans="1:46" s="119" customFormat="1" ht="15.75" customHeight="1" thickBot="1">
      <c r="A28" s="22"/>
      <c r="B28" s="41"/>
      <c r="C28" s="27"/>
      <c r="D28" s="42"/>
      <c r="E28" s="41"/>
      <c r="F28" s="27"/>
      <c r="G28" s="42"/>
      <c r="H28" s="41"/>
      <c r="I28" s="27"/>
      <c r="J28" s="42"/>
      <c r="K28" s="41"/>
      <c r="L28" s="27"/>
      <c r="M28" s="42"/>
      <c r="N28" s="22"/>
      <c r="O28" s="41"/>
      <c r="P28" s="27"/>
      <c r="Q28" s="42"/>
      <c r="R28" s="46"/>
      <c r="S28" s="40"/>
      <c r="T28" s="42"/>
      <c r="U28" s="41"/>
      <c r="V28" s="27"/>
      <c r="W28" s="42"/>
      <c r="X28" s="41"/>
      <c r="Y28" s="27"/>
      <c r="Z28" s="42"/>
      <c r="AA28" s="41"/>
      <c r="AB28" s="27"/>
      <c r="AC28" s="42"/>
      <c r="AD28" s="90" t="s">
        <v>0</v>
      </c>
      <c r="AE28" s="23" t="s">
        <v>2</v>
      </c>
      <c r="AF28" s="24" t="s">
        <v>1</v>
      </c>
      <c r="AG28" s="90" t="s">
        <v>0</v>
      </c>
      <c r="AH28" s="23" t="s">
        <v>2</v>
      </c>
      <c r="AI28" s="24" t="s">
        <v>1</v>
      </c>
      <c r="AJ28" s="90" t="s">
        <v>0</v>
      </c>
      <c r="AK28" s="23" t="s">
        <v>2</v>
      </c>
      <c r="AL28" s="24" t="s">
        <v>1</v>
      </c>
      <c r="AM28" s="118"/>
      <c r="AN28" s="118"/>
      <c r="AO28" s="118"/>
      <c r="AP28" s="118"/>
      <c r="AQ28" s="118"/>
      <c r="AR28" s="118"/>
      <c r="AS28" s="118"/>
      <c r="AT28" s="118"/>
    </row>
    <row r="29" spans="1:46" s="119" customFormat="1" ht="15.75" customHeight="1">
      <c r="A29" s="22" t="s">
        <v>44</v>
      </c>
      <c r="B29" s="41">
        <v>51</v>
      </c>
      <c r="C29" s="27">
        <v>50</v>
      </c>
      <c r="D29" s="42">
        <f t="shared" si="5"/>
        <v>1</v>
      </c>
      <c r="E29" s="41"/>
      <c r="F29" s="27"/>
      <c r="G29" s="42"/>
      <c r="H29" s="41"/>
      <c r="I29" s="27"/>
      <c r="J29" s="42"/>
      <c r="K29" s="41"/>
      <c r="L29" s="27"/>
      <c r="M29" s="42"/>
      <c r="N29" s="22" t="s">
        <v>44</v>
      </c>
      <c r="O29" s="41"/>
      <c r="P29" s="27"/>
      <c r="Q29" s="42"/>
      <c r="R29" s="46"/>
      <c r="S29" s="40"/>
      <c r="T29" s="42"/>
      <c r="U29" s="41"/>
      <c r="V29" s="27"/>
      <c r="W29" s="42"/>
      <c r="X29" s="41">
        <v>51</v>
      </c>
      <c r="Y29" s="27">
        <v>31</v>
      </c>
      <c r="Z29" s="42">
        <f t="shared" si="10"/>
        <v>20</v>
      </c>
      <c r="AA29" s="41"/>
      <c r="AB29" s="27"/>
      <c r="AC29" s="42"/>
      <c r="AD29" s="54">
        <v>51</v>
      </c>
      <c r="AE29" s="55">
        <v>44</v>
      </c>
      <c r="AF29" s="78">
        <f t="shared" ref="AF29:AF30" si="18">AD29-AE29</f>
        <v>7</v>
      </c>
      <c r="AG29" s="54">
        <v>51</v>
      </c>
      <c r="AH29" s="55">
        <v>49</v>
      </c>
      <c r="AI29" s="78">
        <f t="shared" ref="AI29:AI30" si="19">AG29-AH29</f>
        <v>2</v>
      </c>
      <c r="AJ29" s="54">
        <v>51</v>
      </c>
      <c r="AK29" s="55">
        <v>37</v>
      </c>
      <c r="AL29" s="78">
        <f t="shared" ref="AL29" si="20">AJ29-AK29</f>
        <v>14</v>
      </c>
      <c r="AM29" s="118"/>
      <c r="AN29" s="118"/>
      <c r="AO29" s="118"/>
      <c r="AP29" s="118"/>
      <c r="AQ29" s="118"/>
      <c r="AR29" s="118"/>
      <c r="AS29" s="118"/>
      <c r="AT29" s="118"/>
    </row>
    <row r="30" spans="1:46" s="119" customFormat="1" ht="15.75" customHeight="1" thickBot="1">
      <c r="A30" s="22" t="s">
        <v>45</v>
      </c>
      <c r="B30" s="41">
        <v>57</v>
      </c>
      <c r="C30" s="40">
        <v>56</v>
      </c>
      <c r="D30" s="42">
        <f t="shared" si="5"/>
        <v>1</v>
      </c>
      <c r="E30" s="46"/>
      <c r="F30" s="40"/>
      <c r="G30" s="42"/>
      <c r="H30" s="41"/>
      <c r="I30" s="27"/>
      <c r="J30" s="42"/>
      <c r="K30" s="41"/>
      <c r="L30" s="27"/>
      <c r="M30" s="42"/>
      <c r="N30" s="22" t="s">
        <v>45</v>
      </c>
      <c r="O30" s="41">
        <v>57</v>
      </c>
      <c r="P30" s="27">
        <v>52</v>
      </c>
      <c r="Q30" s="42">
        <f t="shared" si="9"/>
        <v>5</v>
      </c>
      <c r="R30" s="46"/>
      <c r="S30" s="40"/>
      <c r="T30" s="42"/>
      <c r="U30" s="41"/>
      <c r="V30" s="27"/>
      <c r="W30" s="42"/>
      <c r="X30" s="41">
        <v>57</v>
      </c>
      <c r="Y30" s="27">
        <v>53</v>
      </c>
      <c r="Z30" s="42">
        <f t="shared" si="10"/>
        <v>4</v>
      </c>
      <c r="AA30" s="41"/>
      <c r="AB30" s="27"/>
      <c r="AC30" s="42"/>
      <c r="AD30" s="43">
        <v>57</v>
      </c>
      <c r="AE30" s="44">
        <v>53</v>
      </c>
      <c r="AF30" s="78">
        <f t="shared" si="18"/>
        <v>4</v>
      </c>
      <c r="AG30" s="43">
        <v>57</v>
      </c>
      <c r="AH30" s="44">
        <v>56</v>
      </c>
      <c r="AI30" s="78">
        <f t="shared" si="19"/>
        <v>1</v>
      </c>
      <c r="AJ30" s="43"/>
      <c r="AK30" s="44"/>
      <c r="AL30" s="42"/>
      <c r="AM30" s="118"/>
      <c r="AN30" s="118"/>
      <c r="AO30" s="118"/>
      <c r="AP30" s="118"/>
      <c r="AQ30" s="118"/>
      <c r="AR30" s="118"/>
      <c r="AS30" s="118"/>
      <c r="AT30" s="118"/>
    </row>
    <row r="31" spans="1:46" s="119" customFormat="1" ht="12.75" customHeight="1" thickBot="1">
      <c r="A31" s="22"/>
      <c r="B31" s="41"/>
      <c r="C31" s="27"/>
      <c r="D31" s="42"/>
      <c r="E31" s="41"/>
      <c r="F31" s="27"/>
      <c r="G31" s="42"/>
      <c r="H31" s="41"/>
      <c r="I31" s="27"/>
      <c r="J31" s="42"/>
      <c r="K31" s="41"/>
      <c r="L31" s="27"/>
      <c r="M31" s="42"/>
      <c r="N31" s="22"/>
      <c r="O31" s="41"/>
      <c r="P31" s="27"/>
      <c r="Q31" s="42"/>
      <c r="R31" s="46"/>
      <c r="S31" s="40"/>
      <c r="T31" s="42"/>
      <c r="U31" s="41"/>
      <c r="V31" s="27"/>
      <c r="W31" s="42"/>
      <c r="X31" s="41"/>
      <c r="Y31" s="27"/>
      <c r="Z31" s="42"/>
      <c r="AA31" s="41"/>
      <c r="AB31" s="27"/>
      <c r="AC31" s="42"/>
      <c r="AD31" s="140">
        <f t="shared" ref="AD31:AL31" si="21">SUM(AD29:AD30)</f>
        <v>108</v>
      </c>
      <c r="AE31" s="140">
        <f t="shared" si="21"/>
        <v>97</v>
      </c>
      <c r="AF31" s="64">
        <f t="shared" si="21"/>
        <v>11</v>
      </c>
      <c r="AG31" s="140">
        <f t="shared" si="21"/>
        <v>108</v>
      </c>
      <c r="AH31" s="139">
        <f t="shared" si="21"/>
        <v>105</v>
      </c>
      <c r="AI31" s="64">
        <f t="shared" si="21"/>
        <v>3</v>
      </c>
      <c r="AJ31" s="140">
        <f t="shared" si="21"/>
        <v>51</v>
      </c>
      <c r="AK31" s="139">
        <f t="shared" si="21"/>
        <v>37</v>
      </c>
      <c r="AL31" s="64">
        <f t="shared" si="21"/>
        <v>14</v>
      </c>
      <c r="AM31" s="118"/>
      <c r="AN31" s="118"/>
      <c r="AO31" s="118"/>
      <c r="AP31" s="118"/>
      <c r="AQ31" s="118"/>
      <c r="AR31" s="118"/>
      <c r="AS31" s="118"/>
      <c r="AT31" s="118"/>
    </row>
    <row r="32" spans="1:46" s="119" customFormat="1" ht="15.75" customHeight="1" thickBot="1">
      <c r="A32" s="22" t="s">
        <v>46</v>
      </c>
      <c r="B32" s="41">
        <v>53</v>
      </c>
      <c r="C32" s="27">
        <v>52</v>
      </c>
      <c r="D32" s="42">
        <f t="shared" si="5"/>
        <v>1</v>
      </c>
      <c r="E32" s="41"/>
      <c r="F32" s="27"/>
      <c r="G32" s="42"/>
      <c r="H32" s="41"/>
      <c r="I32" s="27"/>
      <c r="J32" s="42"/>
      <c r="K32" s="41"/>
      <c r="L32" s="27"/>
      <c r="M32" s="42"/>
      <c r="N32" s="22" t="s">
        <v>46</v>
      </c>
      <c r="O32" s="41">
        <v>53</v>
      </c>
      <c r="P32" s="27">
        <v>48</v>
      </c>
      <c r="Q32" s="42">
        <f t="shared" si="9"/>
        <v>5</v>
      </c>
      <c r="R32" s="46">
        <v>53</v>
      </c>
      <c r="S32" s="40">
        <v>49</v>
      </c>
      <c r="T32" s="42">
        <f t="shared" si="12"/>
        <v>4</v>
      </c>
      <c r="U32" s="41"/>
      <c r="V32" s="27"/>
      <c r="W32" s="42"/>
      <c r="X32" s="43">
        <v>53</v>
      </c>
      <c r="Y32" s="44">
        <v>46</v>
      </c>
      <c r="Z32" s="42">
        <f t="shared" si="10"/>
        <v>7</v>
      </c>
      <c r="AA32" s="87"/>
      <c r="AB32" s="88"/>
      <c r="AC32" s="42"/>
      <c r="AD32" s="41"/>
      <c r="AE32" s="27"/>
      <c r="AF32" s="48"/>
      <c r="AG32" s="35"/>
      <c r="AH32" s="27"/>
      <c r="AI32" s="48"/>
      <c r="AJ32" s="110"/>
      <c r="AK32" s="110"/>
      <c r="AL32" s="157"/>
      <c r="AM32" s="118"/>
      <c r="AN32" s="118"/>
      <c r="AO32" s="118"/>
      <c r="AP32" s="118"/>
      <c r="AQ32" s="118"/>
      <c r="AR32" s="118"/>
      <c r="AS32" s="118"/>
      <c r="AT32" s="118"/>
    </row>
    <row r="33" spans="1:46" s="119" customFormat="1" ht="12.95" customHeight="1" thickBot="1">
      <c r="A33" s="22"/>
      <c r="B33" s="41"/>
      <c r="C33" s="40"/>
      <c r="D33" s="42"/>
      <c r="E33" s="46"/>
      <c r="F33" s="40"/>
      <c r="G33" s="42"/>
      <c r="H33" s="41"/>
      <c r="I33" s="27"/>
      <c r="J33" s="42"/>
      <c r="K33" s="41"/>
      <c r="L33" s="27"/>
      <c r="M33" s="42"/>
      <c r="N33" s="22"/>
      <c r="O33" s="139">
        <f t="shared" ref="O33:T33" si="22">SUM(O15:O32)</f>
        <v>715</v>
      </c>
      <c r="P33" s="139">
        <f t="shared" si="22"/>
        <v>630</v>
      </c>
      <c r="Q33" s="139">
        <f t="shared" si="22"/>
        <v>85</v>
      </c>
      <c r="R33" s="139">
        <f t="shared" si="22"/>
        <v>399</v>
      </c>
      <c r="S33" s="139">
        <f t="shared" si="22"/>
        <v>378</v>
      </c>
      <c r="T33" s="139">
        <f t="shared" si="22"/>
        <v>21</v>
      </c>
      <c r="U33" s="41"/>
      <c r="V33" s="27"/>
      <c r="W33" s="42"/>
      <c r="X33" s="139">
        <f t="shared" ref="X33:AC33" si="23">SUM(X15:X32)</f>
        <v>570</v>
      </c>
      <c r="Y33" s="139">
        <f t="shared" si="23"/>
        <v>467</v>
      </c>
      <c r="Z33" s="64">
        <f t="shared" si="23"/>
        <v>103</v>
      </c>
      <c r="AA33" s="64">
        <f t="shared" si="23"/>
        <v>322</v>
      </c>
      <c r="AB33" s="64">
        <f t="shared" si="23"/>
        <v>309</v>
      </c>
      <c r="AC33" s="64">
        <f t="shared" si="23"/>
        <v>13</v>
      </c>
      <c r="AD33" s="43"/>
      <c r="AE33" s="44"/>
      <c r="AF33" s="49"/>
      <c r="AG33" s="65"/>
      <c r="AH33" s="63"/>
      <c r="AI33" s="68"/>
      <c r="AJ33" s="110"/>
      <c r="AK33" s="110"/>
      <c r="AL33" s="157"/>
      <c r="AM33" s="118"/>
      <c r="AN33" s="118"/>
      <c r="AO33" s="118"/>
      <c r="AP33" s="118"/>
      <c r="AQ33" s="118"/>
      <c r="AR33" s="118"/>
      <c r="AS33" s="118"/>
      <c r="AT33" s="118"/>
    </row>
    <row r="34" spans="1:46" s="119" customFormat="1" ht="11.25" customHeight="1" thickBot="1">
      <c r="A34" s="22"/>
      <c r="B34" s="41"/>
      <c r="C34" s="27"/>
      <c r="D34" s="42"/>
      <c r="E34" s="41"/>
      <c r="F34" s="27"/>
      <c r="G34" s="42"/>
      <c r="H34" s="41"/>
      <c r="I34" s="27"/>
      <c r="J34" s="42"/>
      <c r="K34" s="41"/>
      <c r="L34" s="27"/>
      <c r="M34" s="42"/>
      <c r="N34" s="22"/>
      <c r="O34" s="199" t="s">
        <v>22</v>
      </c>
      <c r="P34" s="199"/>
      <c r="Q34" s="203"/>
      <c r="R34" s="198" t="s">
        <v>23</v>
      </c>
      <c r="S34" s="199"/>
      <c r="T34" s="199"/>
      <c r="U34" s="41"/>
      <c r="V34" s="27"/>
      <c r="W34" s="42"/>
      <c r="X34" s="199" t="s">
        <v>21</v>
      </c>
      <c r="Y34" s="199"/>
      <c r="Z34" s="203"/>
      <c r="AA34" s="198" t="s">
        <v>18</v>
      </c>
      <c r="AB34" s="199"/>
      <c r="AC34" s="203"/>
      <c r="AD34" s="231" t="s">
        <v>54</v>
      </c>
      <c r="AE34" s="232"/>
      <c r="AF34" s="233"/>
      <c r="AG34" s="225" t="s">
        <v>55</v>
      </c>
      <c r="AH34" s="226"/>
      <c r="AI34" s="227"/>
      <c r="AJ34" s="110"/>
      <c r="AK34" s="110"/>
      <c r="AL34" s="157"/>
      <c r="AM34" s="118"/>
      <c r="AN34" s="118"/>
      <c r="AO34" s="118"/>
      <c r="AP34" s="118"/>
      <c r="AQ34" s="118"/>
      <c r="AR34" s="118"/>
      <c r="AS34" s="118"/>
      <c r="AT34" s="118"/>
    </row>
    <row r="35" spans="1:46" s="119" customFormat="1" ht="12" customHeight="1" thickBot="1">
      <c r="A35" s="22"/>
      <c r="B35" s="41"/>
      <c r="C35" s="27"/>
      <c r="D35" s="42"/>
      <c r="E35" s="41"/>
      <c r="F35" s="27"/>
      <c r="G35" s="42"/>
      <c r="H35" s="41"/>
      <c r="I35" s="27"/>
      <c r="J35" s="42"/>
      <c r="K35" s="41"/>
      <c r="L35" s="27"/>
      <c r="M35" s="42"/>
      <c r="N35" s="22"/>
      <c r="O35" s="228">
        <v>0.96</v>
      </c>
      <c r="P35" s="229"/>
      <c r="Q35" s="230"/>
      <c r="R35" s="228">
        <v>0.8</v>
      </c>
      <c r="S35" s="229"/>
      <c r="T35" s="230"/>
      <c r="U35" s="41"/>
      <c r="V35" s="27"/>
      <c r="W35" s="42"/>
      <c r="X35" s="228">
        <v>1</v>
      </c>
      <c r="Y35" s="229"/>
      <c r="Z35" s="230"/>
      <c r="AA35" s="228">
        <v>0.91</v>
      </c>
      <c r="AB35" s="229"/>
      <c r="AC35" s="230"/>
      <c r="AD35" s="228">
        <v>1</v>
      </c>
      <c r="AE35" s="229"/>
      <c r="AF35" s="230"/>
      <c r="AG35" s="228">
        <v>1</v>
      </c>
      <c r="AH35" s="229"/>
      <c r="AI35" s="230"/>
      <c r="AJ35" s="110"/>
      <c r="AK35" s="110"/>
      <c r="AL35" s="157"/>
      <c r="AM35" s="118"/>
      <c r="AN35" s="118"/>
      <c r="AO35" s="118"/>
      <c r="AP35" s="118"/>
      <c r="AQ35" s="118"/>
      <c r="AR35" s="118"/>
      <c r="AS35" s="118"/>
      <c r="AT35" s="118"/>
    </row>
    <row r="36" spans="1:46" s="119" customFormat="1" ht="12" customHeight="1" thickBot="1">
      <c r="A36" s="22"/>
      <c r="B36" s="41"/>
      <c r="C36" s="27"/>
      <c r="D36" s="42"/>
      <c r="E36" s="41"/>
      <c r="F36" s="27"/>
      <c r="G36" s="42"/>
      <c r="H36" s="41"/>
      <c r="I36" s="27"/>
      <c r="J36" s="42"/>
      <c r="K36" s="41"/>
      <c r="L36" s="27"/>
      <c r="M36" s="42"/>
      <c r="N36" s="22"/>
      <c r="O36" s="90" t="s">
        <v>0</v>
      </c>
      <c r="P36" s="23" t="s">
        <v>2</v>
      </c>
      <c r="Q36" s="24" t="s">
        <v>1</v>
      </c>
      <c r="R36" s="90">
        <v>5</v>
      </c>
      <c r="S36" s="23" t="s">
        <v>2</v>
      </c>
      <c r="T36" s="24" t="s">
        <v>1</v>
      </c>
      <c r="U36" s="41"/>
      <c r="V36" s="27"/>
      <c r="W36" s="42"/>
      <c r="X36" s="90" t="s">
        <v>0</v>
      </c>
      <c r="Y36" s="23" t="s">
        <v>2</v>
      </c>
      <c r="Z36" s="24" t="s">
        <v>1</v>
      </c>
      <c r="AA36" s="90" t="s">
        <v>0</v>
      </c>
      <c r="AB36" s="23" t="s">
        <v>2</v>
      </c>
      <c r="AC36" s="24" t="s">
        <v>1</v>
      </c>
      <c r="AD36" s="90" t="s">
        <v>0</v>
      </c>
      <c r="AE36" s="23" t="s">
        <v>2</v>
      </c>
      <c r="AF36" s="24" t="s">
        <v>1</v>
      </c>
      <c r="AG36" s="90" t="s">
        <v>0</v>
      </c>
      <c r="AH36" s="23" t="s">
        <v>2</v>
      </c>
      <c r="AI36" s="24" t="s">
        <v>1</v>
      </c>
      <c r="AJ36" s="110"/>
      <c r="AK36" s="110"/>
      <c r="AL36" s="157"/>
      <c r="AM36" s="118"/>
      <c r="AN36" s="118"/>
      <c r="AO36" s="118"/>
      <c r="AP36" s="118"/>
      <c r="AQ36" s="118"/>
      <c r="AR36" s="118"/>
      <c r="AS36" s="118"/>
      <c r="AT36" s="118"/>
    </row>
    <row r="37" spans="1:46" s="119" customFormat="1" ht="15.75" customHeight="1">
      <c r="A37" s="22" t="s">
        <v>48</v>
      </c>
      <c r="B37" s="41">
        <v>47</v>
      </c>
      <c r="C37" s="27">
        <v>46</v>
      </c>
      <c r="D37" s="42">
        <f t="shared" si="5"/>
        <v>1</v>
      </c>
      <c r="E37" s="46">
        <v>32</v>
      </c>
      <c r="F37" s="27">
        <v>32</v>
      </c>
      <c r="G37" s="42">
        <f t="shared" ref="G37:G39" si="24">E37-F37</f>
        <v>0</v>
      </c>
      <c r="H37" s="41">
        <v>13</v>
      </c>
      <c r="I37" s="27">
        <v>12</v>
      </c>
      <c r="J37" s="42">
        <f t="shared" ref="J37:J39" si="25">H37-I37</f>
        <v>1</v>
      </c>
      <c r="K37" s="41">
        <v>2</v>
      </c>
      <c r="L37" s="27">
        <v>2</v>
      </c>
      <c r="M37" s="42">
        <f t="shared" ref="M37:M39" si="26">K37-L37</f>
        <v>0</v>
      </c>
      <c r="N37" s="22" t="s">
        <v>48</v>
      </c>
      <c r="O37" s="54">
        <v>47</v>
      </c>
      <c r="P37" s="55">
        <v>44</v>
      </c>
      <c r="Q37" s="78">
        <f>O37-P37</f>
        <v>3</v>
      </c>
      <c r="R37" s="81">
        <v>47</v>
      </c>
      <c r="S37" s="82">
        <v>37</v>
      </c>
      <c r="T37" s="78">
        <f>R37-S37</f>
        <v>10</v>
      </c>
      <c r="U37" s="41">
        <v>47</v>
      </c>
      <c r="V37" s="27">
        <v>30</v>
      </c>
      <c r="W37" s="42">
        <f t="shared" si="13"/>
        <v>17</v>
      </c>
      <c r="X37" s="54"/>
      <c r="Y37" s="55"/>
      <c r="Z37" s="78"/>
      <c r="AA37" s="54"/>
      <c r="AB37" s="55"/>
      <c r="AC37" s="78"/>
      <c r="AD37" s="83"/>
      <c r="AE37" s="84"/>
      <c r="AF37" s="78"/>
      <c r="AG37" s="85"/>
      <c r="AH37" s="86"/>
      <c r="AI37" s="78"/>
      <c r="AJ37" s="110"/>
      <c r="AK37" s="110"/>
      <c r="AL37" s="157"/>
      <c r="AM37" s="118"/>
      <c r="AN37" s="118"/>
      <c r="AO37" s="118"/>
      <c r="AP37" s="118"/>
      <c r="AQ37" s="118"/>
      <c r="AR37" s="118"/>
      <c r="AS37" s="118"/>
      <c r="AT37" s="118"/>
    </row>
    <row r="38" spans="1:46" s="119" customFormat="1" ht="15.75" customHeight="1">
      <c r="A38" s="22" t="s">
        <v>49</v>
      </c>
      <c r="B38" s="41">
        <v>53</v>
      </c>
      <c r="C38" s="27">
        <v>50</v>
      </c>
      <c r="D38" s="42">
        <f t="shared" si="5"/>
        <v>3</v>
      </c>
      <c r="E38" s="41">
        <v>40</v>
      </c>
      <c r="F38" s="27">
        <v>37</v>
      </c>
      <c r="G38" s="42">
        <f t="shared" si="24"/>
        <v>3</v>
      </c>
      <c r="H38" s="46">
        <v>11</v>
      </c>
      <c r="I38" s="27">
        <v>11</v>
      </c>
      <c r="J38" s="42">
        <f t="shared" si="25"/>
        <v>0</v>
      </c>
      <c r="K38" s="46">
        <v>1</v>
      </c>
      <c r="L38" s="27">
        <v>1</v>
      </c>
      <c r="M38" s="42">
        <f t="shared" si="26"/>
        <v>0</v>
      </c>
      <c r="N38" s="22" t="s">
        <v>49</v>
      </c>
      <c r="O38" s="46">
        <v>53</v>
      </c>
      <c r="P38" s="40">
        <v>52</v>
      </c>
      <c r="Q38" s="42">
        <f>O38-P38</f>
        <v>1</v>
      </c>
      <c r="R38" s="41">
        <v>53</v>
      </c>
      <c r="S38" s="27">
        <v>43</v>
      </c>
      <c r="T38" s="42">
        <f>R38-S38</f>
        <v>10</v>
      </c>
      <c r="U38" s="41">
        <v>53</v>
      </c>
      <c r="V38" s="27">
        <v>28</v>
      </c>
      <c r="W38" s="42">
        <f t="shared" si="13"/>
        <v>25</v>
      </c>
      <c r="X38" s="41"/>
      <c r="Y38" s="27"/>
      <c r="Z38" s="42"/>
      <c r="AA38" s="41"/>
      <c r="AB38" s="27"/>
      <c r="AC38" s="42"/>
      <c r="AD38" s="57"/>
      <c r="AE38" s="56"/>
      <c r="AF38" s="42"/>
      <c r="AG38" s="41"/>
      <c r="AH38" s="27"/>
      <c r="AI38" s="42"/>
      <c r="AJ38" s="110"/>
      <c r="AK38" s="110"/>
      <c r="AL38" s="157"/>
      <c r="AM38" s="118"/>
      <c r="AN38" s="118"/>
      <c r="AO38" s="118"/>
      <c r="AP38" s="118"/>
      <c r="AQ38" s="118"/>
      <c r="AR38" s="118"/>
      <c r="AS38" s="118"/>
      <c r="AT38" s="118"/>
    </row>
    <row r="39" spans="1:46" s="119" customFormat="1" ht="15.75" customHeight="1">
      <c r="A39" s="22" t="s">
        <v>50</v>
      </c>
      <c r="B39" s="41">
        <v>46</v>
      </c>
      <c r="C39" s="27">
        <v>46</v>
      </c>
      <c r="D39" s="42">
        <f t="shared" si="5"/>
        <v>0</v>
      </c>
      <c r="E39" s="41">
        <v>28</v>
      </c>
      <c r="F39" s="27">
        <v>28</v>
      </c>
      <c r="G39" s="42">
        <f t="shared" si="24"/>
        <v>0</v>
      </c>
      <c r="H39" s="41">
        <v>13</v>
      </c>
      <c r="I39" s="27">
        <v>13</v>
      </c>
      <c r="J39" s="42">
        <f t="shared" si="25"/>
        <v>0</v>
      </c>
      <c r="K39" s="41">
        <v>5</v>
      </c>
      <c r="L39" s="27">
        <v>5</v>
      </c>
      <c r="M39" s="42">
        <f t="shared" si="26"/>
        <v>0</v>
      </c>
      <c r="N39" s="22" t="s">
        <v>50</v>
      </c>
      <c r="O39" s="41"/>
      <c r="P39" s="27"/>
      <c r="Q39" s="42"/>
      <c r="R39" s="46"/>
      <c r="S39" s="40"/>
      <c r="T39" s="42"/>
      <c r="U39" s="41">
        <v>45</v>
      </c>
      <c r="V39" s="27">
        <v>36</v>
      </c>
      <c r="W39" s="42">
        <f t="shared" si="13"/>
        <v>9</v>
      </c>
      <c r="X39" s="41">
        <v>46</v>
      </c>
      <c r="Y39" s="27">
        <v>46</v>
      </c>
      <c r="Z39" s="42">
        <f>X39-Y39</f>
        <v>0</v>
      </c>
      <c r="AA39" s="41">
        <v>46</v>
      </c>
      <c r="AB39" s="27">
        <v>42</v>
      </c>
      <c r="AC39" s="42">
        <f>AA39-AB39</f>
        <v>4</v>
      </c>
      <c r="AD39" s="57"/>
      <c r="AE39" s="56"/>
      <c r="AF39" s="42"/>
      <c r="AG39" s="41"/>
      <c r="AH39" s="27"/>
      <c r="AI39" s="42"/>
      <c r="AJ39" s="110"/>
      <c r="AK39" s="110"/>
      <c r="AL39" s="157"/>
      <c r="AM39" s="118"/>
      <c r="AN39" s="118"/>
      <c r="AO39" s="118"/>
      <c r="AP39" s="118"/>
      <c r="AQ39" s="118"/>
      <c r="AR39" s="118"/>
      <c r="AS39" s="118"/>
      <c r="AT39" s="118"/>
    </row>
    <row r="40" spans="1:46" s="119" customFormat="1" ht="15.75" customHeight="1" thickBot="1">
      <c r="A40" s="22" t="s">
        <v>51</v>
      </c>
      <c r="B40" s="41">
        <v>61</v>
      </c>
      <c r="C40" s="27">
        <v>61</v>
      </c>
      <c r="D40" s="42">
        <f t="shared" si="5"/>
        <v>0</v>
      </c>
      <c r="E40" s="41"/>
      <c r="F40" s="27"/>
      <c r="G40" s="42"/>
      <c r="H40" s="41"/>
      <c r="I40" s="27"/>
      <c r="J40" s="42"/>
      <c r="K40" s="41"/>
      <c r="L40" s="27"/>
      <c r="M40" s="42"/>
      <c r="N40" s="22" t="s">
        <v>51</v>
      </c>
      <c r="O40" s="70"/>
      <c r="P40" s="51"/>
      <c r="Q40" s="69"/>
      <c r="R40" s="70"/>
      <c r="S40" s="51"/>
      <c r="T40" s="69"/>
      <c r="U40" s="70">
        <v>61</v>
      </c>
      <c r="V40" s="51">
        <v>55</v>
      </c>
      <c r="W40" s="69">
        <f t="shared" si="13"/>
        <v>6</v>
      </c>
      <c r="X40" s="70">
        <v>61</v>
      </c>
      <c r="Y40" s="51">
        <v>61</v>
      </c>
      <c r="Z40" s="69">
        <f>X40-Y40</f>
        <v>0</v>
      </c>
      <c r="AA40" s="70"/>
      <c r="AB40" s="51"/>
      <c r="AC40" s="69">
        <f>AA40-AB40</f>
        <v>0</v>
      </c>
      <c r="AD40" s="79">
        <v>61</v>
      </c>
      <c r="AE40" s="80">
        <v>61</v>
      </c>
      <c r="AF40" s="69">
        <f>AD40-AE40</f>
        <v>0</v>
      </c>
      <c r="AG40" s="70">
        <v>61</v>
      </c>
      <c r="AH40" s="51">
        <v>61</v>
      </c>
      <c r="AI40" s="69">
        <f>AG40-AH40</f>
        <v>0</v>
      </c>
      <c r="AJ40" s="110"/>
      <c r="AK40" s="110"/>
      <c r="AL40" s="157"/>
      <c r="AM40" s="118"/>
      <c r="AN40" s="118"/>
      <c r="AO40" s="118"/>
      <c r="AP40" s="118"/>
      <c r="AQ40" s="118"/>
      <c r="AR40" s="118"/>
      <c r="AS40" s="118"/>
      <c r="AT40" s="118"/>
    </row>
    <row r="41" spans="1:46" s="119" customFormat="1" ht="12.95" customHeight="1" thickBot="1">
      <c r="A41" s="22"/>
      <c r="B41" s="41"/>
      <c r="C41" s="27"/>
      <c r="D41" s="42"/>
      <c r="E41" s="41"/>
      <c r="F41" s="27"/>
      <c r="G41" s="42"/>
      <c r="H41" s="41"/>
      <c r="I41" s="27"/>
      <c r="J41" s="42"/>
      <c r="K41" s="41"/>
      <c r="L41" s="27"/>
      <c r="M41" s="42"/>
      <c r="N41" s="22"/>
      <c r="O41" s="139">
        <f t="shared" ref="O41:T41" si="27">SUM(O37:O40)</f>
        <v>100</v>
      </c>
      <c r="P41" s="139">
        <f t="shared" si="27"/>
        <v>96</v>
      </c>
      <c r="Q41" s="139">
        <f t="shared" si="27"/>
        <v>4</v>
      </c>
      <c r="R41" s="139">
        <f t="shared" si="27"/>
        <v>100</v>
      </c>
      <c r="S41" s="139">
        <f t="shared" si="27"/>
        <v>80</v>
      </c>
      <c r="T41" s="139">
        <f t="shared" si="27"/>
        <v>20</v>
      </c>
      <c r="U41" s="139">
        <f>SUM(U19:U40)</f>
        <v>323</v>
      </c>
      <c r="V41" s="139">
        <f>SUM(V19:V40)</f>
        <v>232</v>
      </c>
      <c r="W41" s="139">
        <f>SUM(W19:W40)</f>
        <v>91</v>
      </c>
      <c r="X41" s="139">
        <f t="shared" ref="X41:AI41" si="28">SUM(X39:X40)</f>
        <v>107</v>
      </c>
      <c r="Y41" s="139">
        <f t="shared" si="28"/>
        <v>107</v>
      </c>
      <c r="Z41" s="139">
        <f t="shared" si="28"/>
        <v>0</v>
      </c>
      <c r="AA41" s="139">
        <f t="shared" si="28"/>
        <v>46</v>
      </c>
      <c r="AB41" s="139">
        <f t="shared" si="28"/>
        <v>42</v>
      </c>
      <c r="AC41" s="139">
        <f t="shared" si="28"/>
        <v>4</v>
      </c>
      <c r="AD41" s="133">
        <f t="shared" si="28"/>
        <v>61</v>
      </c>
      <c r="AE41" s="133">
        <f t="shared" si="28"/>
        <v>61</v>
      </c>
      <c r="AF41" s="139">
        <f t="shared" si="28"/>
        <v>0</v>
      </c>
      <c r="AG41" s="139">
        <f t="shared" si="28"/>
        <v>61</v>
      </c>
      <c r="AH41" s="139">
        <f t="shared" si="28"/>
        <v>61</v>
      </c>
      <c r="AI41" s="64">
        <f t="shared" si="28"/>
        <v>0</v>
      </c>
      <c r="AJ41" s="110"/>
      <c r="AK41" s="110"/>
      <c r="AL41" s="157"/>
      <c r="AM41" s="118"/>
      <c r="AN41" s="118"/>
      <c r="AO41" s="118"/>
      <c r="AP41" s="118"/>
      <c r="AQ41" s="118"/>
      <c r="AR41" s="118"/>
      <c r="AS41" s="118"/>
      <c r="AT41" s="118"/>
    </row>
    <row r="42" spans="1:46" s="119" customFormat="1" ht="12.75" customHeight="1" thickBot="1">
      <c r="A42" s="138"/>
      <c r="B42" s="41"/>
      <c r="C42" s="27"/>
      <c r="D42" s="42"/>
      <c r="E42" s="41"/>
      <c r="F42" s="27"/>
      <c r="G42" s="42"/>
      <c r="H42" s="41"/>
      <c r="I42" s="27"/>
      <c r="J42" s="42"/>
      <c r="K42" s="41"/>
      <c r="L42" s="27"/>
      <c r="M42" s="42"/>
      <c r="N42" s="22"/>
      <c r="O42" s="199" t="s">
        <v>56</v>
      </c>
      <c r="P42" s="199"/>
      <c r="Q42" s="203"/>
      <c r="R42" s="198" t="s">
        <v>57</v>
      </c>
      <c r="S42" s="199"/>
      <c r="T42" s="203"/>
      <c r="U42" s="198" t="s">
        <v>58</v>
      </c>
      <c r="V42" s="199"/>
      <c r="W42" s="203"/>
      <c r="X42" s="235" t="s">
        <v>59</v>
      </c>
      <c r="Y42" s="236"/>
      <c r="Z42" s="237"/>
      <c r="AA42" s="198" t="s">
        <v>60</v>
      </c>
      <c r="AB42" s="234"/>
      <c r="AC42" s="234"/>
      <c r="AD42" s="29"/>
      <c r="AE42" s="30"/>
      <c r="AF42" s="31"/>
      <c r="AG42" s="34"/>
      <c r="AH42" s="30"/>
      <c r="AI42" s="31"/>
      <c r="AJ42" s="110"/>
      <c r="AK42" s="110"/>
      <c r="AL42" s="157"/>
      <c r="AM42" s="118"/>
      <c r="AN42" s="118"/>
      <c r="AO42" s="118"/>
      <c r="AP42" s="118"/>
      <c r="AQ42" s="118"/>
      <c r="AR42" s="118"/>
      <c r="AS42" s="118"/>
      <c r="AT42" s="118"/>
    </row>
    <row r="43" spans="1:46" s="119" customFormat="1" ht="12.75" customHeight="1" thickBot="1">
      <c r="A43" s="138"/>
      <c r="B43" s="41"/>
      <c r="C43" s="27"/>
      <c r="D43" s="42"/>
      <c r="E43" s="41"/>
      <c r="F43" s="27"/>
      <c r="G43" s="42"/>
      <c r="H43" s="41"/>
      <c r="I43" s="27"/>
      <c r="J43" s="42"/>
      <c r="K43" s="41"/>
      <c r="L43" s="27"/>
      <c r="M43" s="42"/>
      <c r="N43" s="22"/>
      <c r="O43" s="193">
        <v>0.86</v>
      </c>
      <c r="P43" s="193"/>
      <c r="Q43" s="194"/>
      <c r="R43" s="193">
        <v>0.94</v>
      </c>
      <c r="S43" s="193"/>
      <c r="T43" s="194"/>
      <c r="U43" s="193">
        <v>0.97</v>
      </c>
      <c r="V43" s="193"/>
      <c r="W43" s="194"/>
      <c r="X43" s="193">
        <v>0.96</v>
      </c>
      <c r="Y43" s="193"/>
      <c r="Z43" s="194"/>
      <c r="AA43" s="193">
        <v>0.81</v>
      </c>
      <c r="AB43" s="193"/>
      <c r="AC43" s="194"/>
      <c r="AD43" s="32"/>
      <c r="AE43" s="28"/>
      <c r="AF43" s="33"/>
      <c r="AG43" s="35"/>
      <c r="AH43" s="28"/>
      <c r="AI43" s="33"/>
      <c r="AJ43" s="110"/>
      <c r="AK43" s="110"/>
      <c r="AL43" s="157"/>
      <c r="AM43" s="118"/>
      <c r="AN43" s="118"/>
      <c r="AO43" s="118"/>
      <c r="AP43" s="118"/>
      <c r="AQ43" s="118"/>
      <c r="AR43" s="118"/>
      <c r="AS43" s="118"/>
      <c r="AT43" s="118"/>
    </row>
    <row r="44" spans="1:46" s="119" customFormat="1" ht="9.75" customHeight="1" thickBot="1">
      <c r="A44" s="138"/>
      <c r="B44" s="41"/>
      <c r="C44" s="27"/>
      <c r="D44" s="42"/>
      <c r="E44" s="41"/>
      <c r="F44" s="27"/>
      <c r="G44" s="42"/>
      <c r="H44" s="41"/>
      <c r="I44" s="27"/>
      <c r="J44" s="42"/>
      <c r="K44" s="41"/>
      <c r="L44" s="27"/>
      <c r="M44" s="42"/>
      <c r="N44" s="22"/>
      <c r="O44" s="90" t="s">
        <v>0</v>
      </c>
      <c r="P44" s="23" t="s">
        <v>2</v>
      </c>
      <c r="Q44" s="24" t="s">
        <v>1</v>
      </c>
      <c r="R44" s="90" t="s">
        <v>0</v>
      </c>
      <c r="S44" s="23" t="s">
        <v>2</v>
      </c>
      <c r="T44" s="24" t="s">
        <v>1</v>
      </c>
      <c r="U44" s="90" t="s">
        <v>0</v>
      </c>
      <c r="V44" s="23" t="s">
        <v>2</v>
      </c>
      <c r="W44" s="24" t="s">
        <v>1</v>
      </c>
      <c r="X44" s="90" t="s">
        <v>0</v>
      </c>
      <c r="Y44" s="23" t="s">
        <v>2</v>
      </c>
      <c r="Z44" s="24" t="s">
        <v>1</v>
      </c>
      <c r="AA44" s="90" t="s">
        <v>0</v>
      </c>
      <c r="AB44" s="23" t="s">
        <v>2</v>
      </c>
      <c r="AC44" s="24" t="s">
        <v>1</v>
      </c>
      <c r="AD44" s="32"/>
      <c r="AE44" s="28"/>
      <c r="AF44" s="33"/>
      <c r="AG44" s="35"/>
      <c r="AH44" s="28"/>
      <c r="AI44" s="33"/>
      <c r="AJ44" s="110"/>
      <c r="AK44" s="110"/>
      <c r="AL44" s="157"/>
      <c r="AM44" s="118"/>
      <c r="AN44" s="118"/>
      <c r="AO44" s="118"/>
      <c r="AP44" s="118"/>
      <c r="AQ44" s="118"/>
      <c r="AR44" s="118"/>
      <c r="AS44" s="118"/>
      <c r="AT44" s="118"/>
    </row>
    <row r="45" spans="1:46" s="119" customFormat="1" ht="12.75" customHeight="1">
      <c r="A45" s="22" t="s">
        <v>71</v>
      </c>
      <c r="B45" s="41">
        <v>52</v>
      </c>
      <c r="C45" s="27">
        <v>49</v>
      </c>
      <c r="D45" s="42">
        <f t="shared" ref="D45" si="29">B45-C45</f>
        <v>3</v>
      </c>
      <c r="E45" s="41"/>
      <c r="F45" s="27"/>
      <c r="G45" s="42"/>
      <c r="H45" s="41"/>
      <c r="I45" s="27"/>
      <c r="J45" s="42"/>
      <c r="K45" s="41"/>
      <c r="L45" s="27"/>
      <c r="M45" s="42"/>
      <c r="N45" s="22" t="s">
        <v>71</v>
      </c>
      <c r="O45" s="146"/>
      <c r="P45" s="147"/>
      <c r="Q45" s="148"/>
      <c r="R45" s="146"/>
      <c r="S45" s="147"/>
      <c r="T45" s="148"/>
      <c r="U45" s="146"/>
      <c r="V45" s="147"/>
      <c r="W45" s="148"/>
      <c r="X45" s="146"/>
      <c r="Y45" s="147"/>
      <c r="Z45" s="148"/>
      <c r="AA45" s="122"/>
      <c r="AB45" s="123"/>
      <c r="AC45" s="124"/>
      <c r="AD45" s="36"/>
      <c r="AE45" s="28"/>
      <c r="AF45" s="33"/>
      <c r="AG45" s="35"/>
      <c r="AH45" s="28"/>
      <c r="AI45" s="33"/>
      <c r="AJ45" s="110"/>
      <c r="AK45" s="110"/>
      <c r="AL45" s="157"/>
      <c r="AM45" s="118"/>
      <c r="AN45" s="118"/>
      <c r="AO45" s="118"/>
      <c r="AP45" s="118"/>
      <c r="AQ45" s="118"/>
      <c r="AR45" s="118"/>
      <c r="AS45" s="118"/>
      <c r="AT45" s="118"/>
    </row>
    <row r="46" spans="1:46" s="119" customFormat="1" ht="15.75" customHeight="1">
      <c r="A46" s="22" t="s">
        <v>80</v>
      </c>
      <c r="B46" s="41">
        <v>29</v>
      </c>
      <c r="C46" s="27">
        <v>28</v>
      </c>
      <c r="D46" s="42">
        <f t="shared" ref="D46:D51" si="30">B46-C46</f>
        <v>1</v>
      </c>
      <c r="E46" s="41"/>
      <c r="F46" s="27"/>
      <c r="G46" s="42"/>
      <c r="H46" s="41"/>
      <c r="I46" s="27"/>
      <c r="J46" s="42"/>
      <c r="K46" s="41"/>
      <c r="L46" s="27"/>
      <c r="M46" s="42"/>
      <c r="N46" s="22" t="s">
        <v>80</v>
      </c>
      <c r="O46" s="54"/>
      <c r="P46" s="55"/>
      <c r="Q46" s="78"/>
      <c r="R46" s="54"/>
      <c r="S46" s="55"/>
      <c r="T46" s="78"/>
      <c r="U46" s="54"/>
      <c r="V46" s="55"/>
      <c r="W46" s="78"/>
      <c r="X46" s="54"/>
      <c r="Y46" s="55"/>
      <c r="Z46" s="78"/>
      <c r="AA46" s="54"/>
      <c r="AB46" s="55"/>
      <c r="AC46" s="78"/>
      <c r="AD46" s="36"/>
      <c r="AE46" s="28"/>
      <c r="AF46" s="33"/>
      <c r="AG46" s="36"/>
      <c r="AH46" s="28"/>
      <c r="AI46" s="33"/>
      <c r="AJ46" s="110"/>
      <c r="AK46" s="110"/>
      <c r="AL46" s="157"/>
      <c r="AM46" s="118"/>
      <c r="AN46" s="118"/>
      <c r="AO46" s="118"/>
      <c r="AP46" s="118"/>
      <c r="AQ46" s="118"/>
      <c r="AR46" s="118"/>
      <c r="AS46" s="118"/>
      <c r="AT46" s="118"/>
    </row>
    <row r="47" spans="1:46" s="119" customFormat="1" ht="15.75" customHeight="1">
      <c r="A47" s="22" t="s">
        <v>94</v>
      </c>
      <c r="B47" s="41">
        <v>15</v>
      </c>
      <c r="C47" s="27">
        <v>14</v>
      </c>
      <c r="D47" s="42">
        <v>1</v>
      </c>
      <c r="E47" s="41">
        <v>12</v>
      </c>
      <c r="F47" s="27">
        <v>10</v>
      </c>
      <c r="G47" s="42">
        <v>2</v>
      </c>
      <c r="H47" s="41">
        <v>3</v>
      </c>
      <c r="I47" s="27">
        <v>3</v>
      </c>
      <c r="J47" s="42">
        <v>0</v>
      </c>
      <c r="K47" s="41"/>
      <c r="L47" s="27"/>
      <c r="M47" s="42"/>
      <c r="N47" s="22" t="s">
        <v>94</v>
      </c>
      <c r="O47" s="54"/>
      <c r="P47" s="55"/>
      <c r="Q47" s="78"/>
      <c r="R47" s="54"/>
      <c r="S47" s="55"/>
      <c r="T47" s="78"/>
      <c r="U47" s="54"/>
      <c r="V47" s="55"/>
      <c r="W47" s="78"/>
      <c r="X47" s="54"/>
      <c r="Y47" s="55"/>
      <c r="Z47" s="78"/>
      <c r="AA47" s="54"/>
      <c r="AB47" s="55"/>
      <c r="AC47" s="78"/>
      <c r="AD47" s="36"/>
      <c r="AE47" s="28"/>
      <c r="AF47" s="33"/>
      <c r="AG47" s="36"/>
      <c r="AH47" s="28"/>
      <c r="AI47" s="33"/>
      <c r="AJ47" s="110"/>
      <c r="AK47" s="110"/>
      <c r="AL47" s="157"/>
      <c r="AM47" s="118"/>
      <c r="AN47" s="118"/>
      <c r="AO47" s="118"/>
      <c r="AP47" s="118"/>
      <c r="AQ47" s="118"/>
      <c r="AR47" s="118"/>
      <c r="AS47" s="118"/>
      <c r="AT47" s="118"/>
    </row>
    <row r="48" spans="1:46" s="119" customFormat="1" ht="15.75" customHeight="1">
      <c r="A48" s="22" t="s">
        <v>86</v>
      </c>
      <c r="B48" s="41">
        <v>67</v>
      </c>
      <c r="C48" s="27">
        <v>61</v>
      </c>
      <c r="D48" s="42">
        <v>6</v>
      </c>
      <c r="E48" s="41"/>
      <c r="F48" s="27"/>
      <c r="G48" s="42"/>
      <c r="H48" s="41"/>
      <c r="I48" s="27"/>
      <c r="J48" s="42"/>
      <c r="K48" s="41"/>
      <c r="L48" s="27"/>
      <c r="M48" s="42"/>
      <c r="N48" s="22" t="s">
        <v>52</v>
      </c>
      <c r="O48" s="54">
        <v>67</v>
      </c>
      <c r="P48" s="55">
        <v>54</v>
      </c>
      <c r="Q48" s="78">
        <f>O48-P48</f>
        <v>13</v>
      </c>
      <c r="R48" s="54">
        <v>67</v>
      </c>
      <c r="S48" s="55">
        <v>61</v>
      </c>
      <c r="T48" s="78">
        <v>7</v>
      </c>
      <c r="U48" s="54">
        <v>67</v>
      </c>
      <c r="V48" s="55">
        <v>63</v>
      </c>
      <c r="W48" s="78">
        <v>4</v>
      </c>
      <c r="X48" s="54">
        <v>67</v>
      </c>
      <c r="Y48" s="55">
        <v>64</v>
      </c>
      <c r="Z48" s="78">
        <v>3</v>
      </c>
      <c r="AA48" s="54"/>
      <c r="AB48" s="55"/>
      <c r="AC48" s="78"/>
      <c r="AD48" s="36"/>
      <c r="AE48" s="28"/>
      <c r="AF48" s="33"/>
      <c r="AG48" s="36"/>
      <c r="AH48" s="28"/>
      <c r="AI48" s="33"/>
      <c r="AJ48" s="110"/>
      <c r="AK48" s="110"/>
      <c r="AL48" s="157"/>
      <c r="AM48" s="118"/>
      <c r="AN48" s="118"/>
      <c r="AO48" s="118"/>
      <c r="AP48" s="118"/>
      <c r="AQ48" s="118"/>
      <c r="AR48" s="118"/>
      <c r="AS48" s="118"/>
      <c r="AT48" s="118"/>
    </row>
    <row r="49" spans="1:46" s="119" customFormat="1" ht="15.75" customHeight="1">
      <c r="A49" s="22" t="s">
        <v>53</v>
      </c>
      <c r="B49" s="41">
        <v>65</v>
      </c>
      <c r="C49" s="27">
        <v>64</v>
      </c>
      <c r="D49" s="42">
        <f t="shared" si="30"/>
        <v>1</v>
      </c>
      <c r="E49" s="41"/>
      <c r="F49" s="27"/>
      <c r="G49" s="42"/>
      <c r="H49" s="41"/>
      <c r="I49" s="27"/>
      <c r="J49" s="42"/>
      <c r="K49" s="41"/>
      <c r="L49" s="27"/>
      <c r="M49" s="42"/>
      <c r="N49" s="22" t="s">
        <v>53</v>
      </c>
      <c r="O49" s="41">
        <v>65</v>
      </c>
      <c r="P49" s="27">
        <v>60</v>
      </c>
      <c r="Q49" s="42">
        <f>O49-P49</f>
        <v>5</v>
      </c>
      <c r="R49" s="46">
        <v>65</v>
      </c>
      <c r="S49" s="40">
        <v>63</v>
      </c>
      <c r="T49" s="42">
        <f>R49-S49</f>
        <v>2</v>
      </c>
      <c r="U49" s="46">
        <v>65</v>
      </c>
      <c r="V49" s="40">
        <v>65</v>
      </c>
      <c r="W49" s="42">
        <f>U49-V49</f>
        <v>0</v>
      </c>
      <c r="X49" s="46"/>
      <c r="Y49" s="40"/>
      <c r="Z49" s="42"/>
      <c r="AA49" s="46">
        <v>65</v>
      </c>
      <c r="AB49" s="40">
        <v>53</v>
      </c>
      <c r="AC49" s="42">
        <f>AA49-AB49</f>
        <v>12</v>
      </c>
      <c r="AD49" s="36"/>
      <c r="AE49" s="28"/>
      <c r="AF49" s="33"/>
      <c r="AG49" s="36"/>
      <c r="AH49" s="28"/>
      <c r="AI49" s="33"/>
      <c r="AJ49" s="110"/>
      <c r="AK49" s="110"/>
      <c r="AL49" s="157"/>
      <c r="AM49" s="118"/>
      <c r="AN49" s="118"/>
      <c r="AO49" s="118"/>
      <c r="AP49" s="118"/>
      <c r="AQ49" s="118"/>
      <c r="AR49" s="118"/>
      <c r="AS49" s="118"/>
      <c r="AT49" s="118"/>
    </row>
    <row r="50" spans="1:46" s="119" customFormat="1" ht="12.75" customHeight="1">
      <c r="A50" s="22" t="s">
        <v>78</v>
      </c>
      <c r="B50" s="146">
        <v>59</v>
      </c>
      <c r="C50" s="147">
        <v>58</v>
      </c>
      <c r="D50" s="42">
        <f t="shared" si="30"/>
        <v>1</v>
      </c>
      <c r="E50" s="146"/>
      <c r="F50" s="147"/>
      <c r="G50" s="148"/>
      <c r="H50" s="146"/>
      <c r="I50" s="147"/>
      <c r="J50" s="148"/>
      <c r="K50" s="146"/>
      <c r="L50" s="147"/>
      <c r="M50" s="148"/>
      <c r="N50" s="22"/>
      <c r="O50" s="146"/>
      <c r="P50" s="147"/>
      <c r="Q50" s="147"/>
      <c r="R50" s="146"/>
      <c r="S50" s="147"/>
      <c r="T50" s="147"/>
      <c r="U50" s="146"/>
      <c r="V50" s="147"/>
      <c r="W50" s="147"/>
      <c r="X50" s="146"/>
      <c r="Y50" s="147"/>
      <c r="Z50" s="147"/>
      <c r="AA50" s="146"/>
      <c r="AB50" s="147"/>
      <c r="AC50" s="148"/>
      <c r="AD50" s="114"/>
      <c r="AE50" s="115"/>
      <c r="AF50" s="116"/>
      <c r="AG50" s="114"/>
      <c r="AH50" s="115"/>
      <c r="AI50" s="116"/>
      <c r="AJ50" s="110"/>
      <c r="AK50" s="110"/>
      <c r="AL50" s="157"/>
      <c r="AM50" s="118"/>
      <c r="AN50" s="118"/>
      <c r="AO50" s="118"/>
      <c r="AP50" s="118"/>
      <c r="AQ50" s="118"/>
      <c r="AR50" s="118"/>
      <c r="AS50" s="118"/>
      <c r="AT50" s="118"/>
    </row>
    <row r="51" spans="1:46" s="119" customFormat="1" ht="15.75" customHeight="1" thickBot="1">
      <c r="A51" s="22" t="s">
        <v>47</v>
      </c>
      <c r="B51" s="146">
        <v>15</v>
      </c>
      <c r="C51" s="147">
        <v>14</v>
      </c>
      <c r="D51" s="42">
        <f t="shared" si="30"/>
        <v>1</v>
      </c>
      <c r="E51" s="146"/>
      <c r="F51" s="147"/>
      <c r="G51" s="148"/>
      <c r="H51" s="146"/>
      <c r="I51" s="147"/>
      <c r="J51" s="148"/>
      <c r="K51" s="146"/>
      <c r="L51" s="147"/>
      <c r="M51" s="148"/>
      <c r="N51" s="21"/>
      <c r="O51" s="146"/>
      <c r="P51" s="147"/>
      <c r="Q51" s="147"/>
      <c r="R51" s="146"/>
      <c r="S51" s="147"/>
      <c r="T51" s="147"/>
      <c r="U51" s="146"/>
      <c r="V51" s="147"/>
      <c r="W51" s="147"/>
      <c r="X51" s="146"/>
      <c r="Y51" s="147"/>
      <c r="Z51" s="147"/>
      <c r="AA51" s="140"/>
      <c r="AB51" s="141"/>
      <c r="AC51" s="142"/>
      <c r="AD51" s="114"/>
      <c r="AE51" s="115"/>
      <c r="AF51" s="116"/>
      <c r="AG51" s="114"/>
      <c r="AH51" s="115"/>
      <c r="AI51" s="116"/>
      <c r="AJ51" s="110"/>
      <c r="AK51" s="110"/>
      <c r="AL51" s="157"/>
      <c r="AM51" s="118"/>
      <c r="AN51" s="118"/>
      <c r="AO51" s="118"/>
      <c r="AP51" s="118"/>
      <c r="AQ51" s="118"/>
      <c r="AR51" s="118"/>
      <c r="AS51" s="118"/>
      <c r="AT51" s="118"/>
    </row>
    <row r="52" spans="1:46" s="119" customFormat="1" ht="15" customHeight="1" thickBot="1">
      <c r="A52" s="21"/>
      <c r="B52" s="64">
        <f t="shared" ref="B52:M52" si="31">SUM(B7:B51)</f>
        <v>1412</v>
      </c>
      <c r="C52" s="64">
        <f t="shared" si="31"/>
        <v>1363</v>
      </c>
      <c r="D52" s="64">
        <f t="shared" si="31"/>
        <v>49</v>
      </c>
      <c r="E52" s="64">
        <f t="shared" si="31"/>
        <v>414</v>
      </c>
      <c r="F52" s="64">
        <f t="shared" si="31"/>
        <v>397</v>
      </c>
      <c r="G52" s="64">
        <f t="shared" si="31"/>
        <v>17</v>
      </c>
      <c r="H52" s="64">
        <f t="shared" si="31"/>
        <v>84</v>
      </c>
      <c r="I52" s="64">
        <f t="shared" si="31"/>
        <v>82</v>
      </c>
      <c r="J52" s="64">
        <f t="shared" si="31"/>
        <v>2</v>
      </c>
      <c r="K52" s="64">
        <f t="shared" si="31"/>
        <v>43</v>
      </c>
      <c r="L52" s="64">
        <f t="shared" si="31"/>
        <v>41</v>
      </c>
      <c r="M52" s="64">
        <f t="shared" si="31"/>
        <v>2</v>
      </c>
      <c r="N52" s="21"/>
      <c r="O52" s="139">
        <f t="shared" ref="O52:AC52" si="32">SUM(O48:O51)</f>
        <v>132</v>
      </c>
      <c r="P52" s="139">
        <f t="shared" si="32"/>
        <v>114</v>
      </c>
      <c r="Q52" s="139">
        <f t="shared" si="32"/>
        <v>18</v>
      </c>
      <c r="R52" s="139">
        <f t="shared" si="32"/>
        <v>132</v>
      </c>
      <c r="S52" s="139">
        <f t="shared" si="32"/>
        <v>124</v>
      </c>
      <c r="T52" s="139">
        <f t="shared" si="32"/>
        <v>9</v>
      </c>
      <c r="U52" s="139">
        <f t="shared" si="32"/>
        <v>132</v>
      </c>
      <c r="V52" s="139">
        <f t="shared" si="32"/>
        <v>128</v>
      </c>
      <c r="W52" s="139">
        <f t="shared" si="32"/>
        <v>4</v>
      </c>
      <c r="X52" s="139">
        <f t="shared" si="32"/>
        <v>67</v>
      </c>
      <c r="Y52" s="139">
        <f t="shared" si="32"/>
        <v>64</v>
      </c>
      <c r="Z52" s="139">
        <f t="shared" si="32"/>
        <v>3</v>
      </c>
      <c r="AA52" s="139">
        <f t="shared" si="32"/>
        <v>65</v>
      </c>
      <c r="AB52" s="139">
        <f t="shared" si="32"/>
        <v>53</v>
      </c>
      <c r="AC52" s="139">
        <f t="shared" si="32"/>
        <v>12</v>
      </c>
      <c r="AD52" s="71"/>
      <c r="AE52" s="72"/>
      <c r="AF52" s="73"/>
      <c r="AG52" s="74"/>
      <c r="AH52" s="72"/>
      <c r="AI52" s="73"/>
      <c r="AJ52" s="158"/>
      <c r="AK52" s="158"/>
      <c r="AL52" s="159"/>
      <c r="AM52" s="118"/>
      <c r="AN52" s="118"/>
      <c r="AO52" s="118"/>
      <c r="AP52" s="118"/>
      <c r="AQ52" s="118"/>
      <c r="AR52" s="118"/>
      <c r="AS52" s="118"/>
      <c r="AT52" s="118"/>
    </row>
    <row r="53" spans="1:46" s="14" customForma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46" s="14" customForma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46" s="14" customForma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46" ht="15">
      <c r="B56" s="6"/>
    </row>
  </sheetData>
  <mergeCells count="69">
    <mergeCell ref="U4:W4"/>
    <mergeCell ref="X4:Z4"/>
    <mergeCell ref="AD4:AF4"/>
    <mergeCell ref="AG4:AI4"/>
    <mergeCell ref="A4:A6"/>
    <mergeCell ref="B5:D5"/>
    <mergeCell ref="E5:G5"/>
    <mergeCell ref="H5:J5"/>
    <mergeCell ref="H4:J4"/>
    <mergeCell ref="E4:G4"/>
    <mergeCell ref="B4:D4"/>
    <mergeCell ref="O4:Q4"/>
    <mergeCell ref="R4:T4"/>
    <mergeCell ref="K5:M5"/>
    <mergeCell ref="AG5:AI5"/>
    <mergeCell ref="O34:Q34"/>
    <mergeCell ref="R34:T34"/>
    <mergeCell ref="X42:Z42"/>
    <mergeCell ref="O43:Q43"/>
    <mergeCell ref="R43:T43"/>
    <mergeCell ref="U43:W43"/>
    <mergeCell ref="X43:Z43"/>
    <mergeCell ref="U42:W42"/>
    <mergeCell ref="O35:Q35"/>
    <mergeCell ref="R35:T35"/>
    <mergeCell ref="O42:Q42"/>
    <mergeCell ref="R42:T42"/>
    <mergeCell ref="AG34:AI34"/>
    <mergeCell ref="AG35:AI35"/>
    <mergeCell ref="X34:Z34"/>
    <mergeCell ref="AD34:AF34"/>
    <mergeCell ref="AA43:AC43"/>
    <mergeCell ref="AA42:AC42"/>
    <mergeCell ref="AA34:AC34"/>
    <mergeCell ref="X35:Z35"/>
    <mergeCell ref="AD35:AF35"/>
    <mergeCell ref="AA35:AC35"/>
    <mergeCell ref="U12:W12"/>
    <mergeCell ref="X12:Z12"/>
    <mergeCell ref="AA12:AC12"/>
    <mergeCell ref="O5:Q5"/>
    <mergeCell ref="AD5:AF5"/>
    <mergeCell ref="AD21:AF21"/>
    <mergeCell ref="AA13:AC13"/>
    <mergeCell ref="AJ27:AL27"/>
    <mergeCell ref="AJ26:AL26"/>
    <mergeCell ref="AG27:AI27"/>
    <mergeCell ref="AD27:AF27"/>
    <mergeCell ref="AD20:AF20"/>
    <mergeCell ref="AG20:AI20"/>
    <mergeCell ref="AG21:AI21"/>
    <mergeCell ref="AD26:AF26"/>
    <mergeCell ref="AG26:AI26"/>
    <mergeCell ref="A1:AL1"/>
    <mergeCell ref="A2:AL2"/>
    <mergeCell ref="A3:AL3"/>
    <mergeCell ref="X13:Z13"/>
    <mergeCell ref="R13:T13"/>
    <mergeCell ref="O13:Q13"/>
    <mergeCell ref="U13:W13"/>
    <mergeCell ref="N4:N6"/>
    <mergeCell ref="K4:M4"/>
    <mergeCell ref="AA4:AC4"/>
    <mergeCell ref="R12:T12"/>
    <mergeCell ref="R5:T5"/>
    <mergeCell ref="AA5:AC5"/>
    <mergeCell ref="O12:Q12"/>
    <mergeCell ref="U5:W5"/>
    <mergeCell ref="X5:Z5"/>
  </mergeCells>
  <phoneticPr fontId="0" type="noConversion"/>
  <printOptions horizontalCentered="1" verticalCentered="1" gridLines="1"/>
  <pageMargins left="0.46" right="0.17" top="0.08" bottom="0.08" header="0.11" footer="0.08"/>
  <pageSetup paperSize="5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7"/>
  <sheetViews>
    <sheetView topLeftCell="A16" workbookViewId="0">
      <selection activeCell="C16" sqref="C16"/>
    </sheetView>
  </sheetViews>
  <sheetFormatPr defaultRowHeight="14.25"/>
  <cols>
    <col min="1" max="1" width="25.42578125" style="16" customWidth="1"/>
    <col min="2" max="3" width="5.140625" style="17" customWidth="1"/>
    <col min="4" max="4" width="5" style="17" customWidth="1"/>
    <col min="5" max="5" width="7.28515625" style="17" customWidth="1"/>
    <col min="6" max="6" width="9.7109375" style="113" customWidth="1"/>
    <col min="7" max="7" width="25.42578125" style="16" customWidth="1"/>
    <col min="8" max="10" width="5.28515625" style="16" customWidth="1"/>
    <col min="11" max="11" width="6" style="16" bestFit="1" customWidth="1"/>
    <col min="12" max="12" width="4" style="8" customWidth="1"/>
    <col min="13" max="13" width="27.140625" style="8" customWidth="1"/>
    <col min="14" max="17" width="7.5703125" style="8" customWidth="1"/>
    <col min="18" max="16384" width="9.140625" style="8"/>
  </cols>
  <sheetData>
    <row r="1" spans="1:17" s="10" customFormat="1" ht="27" customHeight="1" thickBot="1">
      <c r="A1" s="198" t="s">
        <v>27</v>
      </c>
      <c r="B1" s="199"/>
      <c r="C1" s="199"/>
      <c r="D1" s="199"/>
      <c r="E1" s="203"/>
      <c r="F1" s="138"/>
      <c r="G1" s="198" t="s">
        <v>28</v>
      </c>
      <c r="H1" s="199"/>
      <c r="I1" s="199"/>
      <c r="J1" s="199"/>
      <c r="K1" s="203"/>
      <c r="M1" s="198" t="s">
        <v>108</v>
      </c>
      <c r="N1" s="199"/>
      <c r="O1" s="199"/>
      <c r="P1" s="199"/>
      <c r="Q1" s="203"/>
    </row>
    <row r="2" spans="1:17" s="9" customFormat="1" ht="27" customHeight="1" thickBot="1">
      <c r="A2" s="104" t="s">
        <v>20</v>
      </c>
      <c r="B2" s="60" t="s">
        <v>0</v>
      </c>
      <c r="C2" s="60" t="s">
        <v>2</v>
      </c>
      <c r="D2" s="60" t="s">
        <v>1</v>
      </c>
      <c r="E2" s="61" t="s">
        <v>4</v>
      </c>
      <c r="F2" s="138"/>
      <c r="G2" s="105" t="s">
        <v>20</v>
      </c>
      <c r="H2" s="23" t="s">
        <v>0</v>
      </c>
      <c r="I2" s="23" t="s">
        <v>2</v>
      </c>
      <c r="J2" s="23" t="s">
        <v>1</v>
      </c>
      <c r="K2" s="24" t="s">
        <v>4</v>
      </c>
      <c r="M2" s="105" t="s">
        <v>20</v>
      </c>
      <c r="N2" s="23" t="s">
        <v>0</v>
      </c>
      <c r="O2" s="23" t="s">
        <v>2</v>
      </c>
      <c r="P2" s="23" t="s">
        <v>1</v>
      </c>
      <c r="Q2" s="24" t="s">
        <v>4</v>
      </c>
    </row>
    <row r="3" spans="1:17" s="9" customFormat="1" ht="36" customHeight="1">
      <c r="A3" s="106" t="s">
        <v>61</v>
      </c>
      <c r="B3" s="30">
        <v>59</v>
      </c>
      <c r="C3" s="30">
        <v>59</v>
      </c>
      <c r="D3" s="30">
        <f>B3-C3</f>
        <v>0</v>
      </c>
      <c r="E3" s="107">
        <f>(C3/B3)*100</f>
        <v>100</v>
      </c>
      <c r="F3" s="138"/>
      <c r="G3" s="108" t="s">
        <v>66</v>
      </c>
      <c r="H3" s="55">
        <v>53</v>
      </c>
      <c r="I3" s="55">
        <v>40</v>
      </c>
      <c r="J3" s="30">
        <f t="shared" ref="J3:J8" si="0">H3-I3</f>
        <v>13</v>
      </c>
      <c r="K3" s="107">
        <f t="shared" ref="K3:K8" si="1">(I3/H3)*100</f>
        <v>75.471698113207552</v>
      </c>
      <c r="M3" s="108" t="s">
        <v>66</v>
      </c>
      <c r="N3" s="55">
        <v>29</v>
      </c>
      <c r="O3" s="55">
        <v>22</v>
      </c>
      <c r="P3" s="30">
        <f t="shared" ref="P3:P7" si="2">N3-O3</f>
        <v>7</v>
      </c>
      <c r="Q3" s="107">
        <f t="shared" ref="Q3:Q7" si="3">(O3/N3)*100</f>
        <v>75.862068965517238</v>
      </c>
    </row>
    <row r="4" spans="1:17" s="9" customFormat="1" ht="36" customHeight="1">
      <c r="A4" s="89" t="s">
        <v>62</v>
      </c>
      <c r="B4" s="27">
        <v>59</v>
      </c>
      <c r="C4" s="27">
        <v>59</v>
      </c>
      <c r="D4" s="27">
        <f>B4-C4</f>
        <v>0</v>
      </c>
      <c r="E4" s="58">
        <f>(C4/B4)*100</f>
        <v>100</v>
      </c>
      <c r="F4" s="138"/>
      <c r="G4" s="89" t="s">
        <v>62</v>
      </c>
      <c r="H4" s="27">
        <v>53</v>
      </c>
      <c r="I4" s="27">
        <v>48</v>
      </c>
      <c r="J4" s="27">
        <f t="shared" si="0"/>
        <v>5</v>
      </c>
      <c r="K4" s="58">
        <f t="shared" si="1"/>
        <v>90.566037735849065</v>
      </c>
      <c r="M4" s="89" t="s">
        <v>104</v>
      </c>
      <c r="N4" s="27">
        <v>29</v>
      </c>
      <c r="O4" s="27">
        <v>28</v>
      </c>
      <c r="P4" s="27">
        <v>3</v>
      </c>
      <c r="Q4" s="58">
        <f t="shared" si="3"/>
        <v>96.551724137931032</v>
      </c>
    </row>
    <row r="5" spans="1:17" s="9" customFormat="1" ht="36" customHeight="1">
      <c r="A5" s="89" t="s">
        <v>63</v>
      </c>
      <c r="B5" s="27">
        <v>59</v>
      </c>
      <c r="C5" s="27">
        <v>59</v>
      </c>
      <c r="D5" s="27">
        <f>B5-C5</f>
        <v>0</v>
      </c>
      <c r="E5" s="58">
        <f>(C5/B5)*100</f>
        <v>100</v>
      </c>
      <c r="F5" s="138"/>
      <c r="G5" s="89" t="s">
        <v>87</v>
      </c>
      <c r="H5" s="27">
        <v>52</v>
      </c>
      <c r="I5" s="27">
        <v>52</v>
      </c>
      <c r="J5" s="27">
        <f t="shared" si="0"/>
        <v>0</v>
      </c>
      <c r="K5" s="58">
        <f t="shared" si="1"/>
        <v>100</v>
      </c>
      <c r="M5" s="89" t="s">
        <v>89</v>
      </c>
      <c r="N5" s="27">
        <v>29</v>
      </c>
      <c r="O5" s="27">
        <v>25</v>
      </c>
      <c r="P5" s="27">
        <f t="shared" si="2"/>
        <v>4</v>
      </c>
      <c r="Q5" s="58">
        <f t="shared" si="3"/>
        <v>86.206896551724128</v>
      </c>
    </row>
    <row r="6" spans="1:17" s="9" customFormat="1" ht="36" customHeight="1">
      <c r="A6" s="89" t="s">
        <v>64</v>
      </c>
      <c r="B6" s="27">
        <v>59</v>
      </c>
      <c r="C6" s="27">
        <v>59</v>
      </c>
      <c r="D6" s="27">
        <f>B6-C6</f>
        <v>0</v>
      </c>
      <c r="E6" s="58">
        <f>(C6/B6)*100</f>
        <v>100</v>
      </c>
      <c r="F6" s="138"/>
      <c r="G6" s="89" t="s">
        <v>67</v>
      </c>
      <c r="H6" s="27">
        <v>52</v>
      </c>
      <c r="I6" s="27">
        <v>50</v>
      </c>
      <c r="J6" s="27">
        <f t="shared" si="0"/>
        <v>2</v>
      </c>
      <c r="K6" s="58">
        <f t="shared" si="1"/>
        <v>96.15384615384616</v>
      </c>
      <c r="M6" s="89" t="s">
        <v>102</v>
      </c>
      <c r="N6" s="27">
        <v>29</v>
      </c>
      <c r="O6" s="27">
        <v>23</v>
      </c>
      <c r="P6" s="27">
        <f t="shared" si="2"/>
        <v>6</v>
      </c>
      <c r="Q6" s="58">
        <f t="shared" si="3"/>
        <v>79.310344827586206</v>
      </c>
    </row>
    <row r="7" spans="1:17" s="9" customFormat="1" ht="36" customHeight="1" thickBot="1">
      <c r="A7" s="174" t="s">
        <v>65</v>
      </c>
      <c r="B7" s="44">
        <v>59</v>
      </c>
      <c r="C7" s="44">
        <v>59</v>
      </c>
      <c r="D7" s="44">
        <f>B7-C7</f>
        <v>0</v>
      </c>
      <c r="E7" s="175">
        <f>(C7/B7)*100</f>
        <v>100</v>
      </c>
      <c r="F7" s="138"/>
      <c r="G7" s="89" t="s">
        <v>88</v>
      </c>
      <c r="H7" s="27">
        <v>52</v>
      </c>
      <c r="I7" s="27">
        <v>52</v>
      </c>
      <c r="J7" s="27">
        <f t="shared" si="0"/>
        <v>0</v>
      </c>
      <c r="K7" s="58">
        <f t="shared" si="1"/>
        <v>100</v>
      </c>
      <c r="M7" s="174" t="s">
        <v>103</v>
      </c>
      <c r="N7" s="44">
        <v>29</v>
      </c>
      <c r="O7" s="44">
        <v>24</v>
      </c>
      <c r="P7" s="44">
        <f t="shared" si="2"/>
        <v>5</v>
      </c>
      <c r="Q7" s="175">
        <f t="shared" si="3"/>
        <v>82.758620689655174</v>
      </c>
    </row>
    <row r="8" spans="1:17" s="9" customFormat="1" ht="36" customHeight="1" thickBot="1">
      <c r="A8" s="136"/>
      <c r="B8" s="147"/>
      <c r="C8" s="147"/>
      <c r="D8" s="147"/>
      <c r="E8" s="173"/>
      <c r="F8" s="110"/>
      <c r="G8" s="174" t="s">
        <v>81</v>
      </c>
      <c r="H8" s="44">
        <v>53</v>
      </c>
      <c r="I8" s="44">
        <v>51</v>
      </c>
      <c r="J8" s="44">
        <f t="shared" si="0"/>
        <v>2</v>
      </c>
      <c r="K8" s="175">
        <f t="shared" si="1"/>
        <v>96.226415094339629</v>
      </c>
      <c r="M8" s="136"/>
      <c r="N8" s="147"/>
      <c r="O8" s="147"/>
      <c r="P8" s="147"/>
      <c r="Q8" s="173"/>
    </row>
    <row r="9" spans="1:17" s="9" customFormat="1" ht="36" customHeight="1">
      <c r="A9" s="136"/>
      <c r="B9" s="102"/>
      <c r="C9" s="102"/>
      <c r="D9" s="102"/>
      <c r="E9" s="137"/>
      <c r="F9" s="110"/>
      <c r="G9" s="136"/>
      <c r="H9" s="110"/>
      <c r="I9" s="110"/>
      <c r="J9" s="110"/>
      <c r="K9" s="173"/>
      <c r="M9" s="136"/>
      <c r="N9" s="102"/>
      <c r="O9" s="102"/>
      <c r="P9" s="102"/>
      <c r="Q9" s="137"/>
    </row>
    <row r="10" spans="1:17" s="9" customFormat="1" ht="28.5" customHeight="1" thickBot="1">
      <c r="A10" s="109"/>
      <c r="B10" s="109"/>
      <c r="C10" s="109"/>
      <c r="D10" s="109"/>
      <c r="E10" s="109"/>
      <c r="F10" s="110"/>
      <c r="G10" s="109"/>
    </row>
    <row r="11" spans="1:17" s="10" customFormat="1" ht="27" customHeight="1" thickBot="1">
      <c r="A11" s="198" t="s">
        <v>29</v>
      </c>
      <c r="B11" s="199"/>
      <c r="C11" s="199"/>
      <c r="D11" s="199"/>
      <c r="E11" s="203"/>
      <c r="F11" s="110"/>
      <c r="G11" s="253" t="s">
        <v>110</v>
      </c>
      <c r="H11" s="254"/>
      <c r="I11" s="254"/>
      <c r="J11" s="254"/>
      <c r="K11" s="255"/>
      <c r="M11" s="198" t="s">
        <v>109</v>
      </c>
      <c r="N11" s="199"/>
      <c r="O11" s="199"/>
      <c r="P11" s="199"/>
      <c r="Q11" s="203"/>
    </row>
    <row r="12" spans="1:17" ht="27" customHeight="1" thickBot="1">
      <c r="A12" s="105" t="s">
        <v>20</v>
      </c>
      <c r="B12" s="23" t="s">
        <v>0</v>
      </c>
      <c r="C12" s="23" t="s">
        <v>2</v>
      </c>
      <c r="D12" s="23" t="s">
        <v>1</v>
      </c>
      <c r="E12" s="24" t="s">
        <v>4</v>
      </c>
      <c r="F12" s="110"/>
      <c r="G12" s="105" t="s">
        <v>20</v>
      </c>
      <c r="H12" s="23" t="s">
        <v>0</v>
      </c>
      <c r="I12" s="23" t="s">
        <v>2</v>
      </c>
      <c r="J12" s="23" t="s">
        <v>1</v>
      </c>
      <c r="K12" s="24" t="s">
        <v>4</v>
      </c>
      <c r="M12" s="105" t="s">
        <v>20</v>
      </c>
      <c r="N12" s="23" t="s">
        <v>0</v>
      </c>
      <c r="O12" s="23" t="s">
        <v>2</v>
      </c>
      <c r="P12" s="23" t="s">
        <v>1</v>
      </c>
      <c r="Q12" s="24" t="s">
        <v>4</v>
      </c>
    </row>
    <row r="13" spans="1:17" ht="40.5" customHeight="1">
      <c r="A13" s="111" t="s">
        <v>90</v>
      </c>
      <c r="B13" s="55">
        <v>46</v>
      </c>
      <c r="C13" s="55">
        <v>46</v>
      </c>
      <c r="D13" s="30">
        <f>B13-C13</f>
        <v>0</v>
      </c>
      <c r="E13" s="107">
        <f>(C13/B13)*100</f>
        <v>100</v>
      </c>
      <c r="F13" s="110"/>
      <c r="G13" s="108" t="s">
        <v>68</v>
      </c>
      <c r="H13" s="55">
        <v>15</v>
      </c>
      <c r="I13" s="55">
        <v>15</v>
      </c>
      <c r="J13" s="30">
        <v>0</v>
      </c>
      <c r="K13" s="107">
        <f>(I13/H13)*100</f>
        <v>100</v>
      </c>
      <c r="M13" s="108" t="s">
        <v>95</v>
      </c>
      <c r="N13" s="55">
        <v>15</v>
      </c>
      <c r="O13" s="55">
        <v>15</v>
      </c>
      <c r="P13" s="30">
        <f t="shared" ref="P13:P16" si="4">N13-O13</f>
        <v>0</v>
      </c>
      <c r="Q13" s="107">
        <f t="shared" ref="Q13:Q16" si="5">(O13/N13)*100</f>
        <v>100</v>
      </c>
    </row>
    <row r="14" spans="1:17" ht="36" customHeight="1">
      <c r="A14" s="112" t="s">
        <v>91</v>
      </c>
      <c r="B14" s="27">
        <v>46</v>
      </c>
      <c r="C14" s="27">
        <v>46</v>
      </c>
      <c r="D14" s="27">
        <f>B14-C14</f>
        <v>0</v>
      </c>
      <c r="E14" s="58">
        <f>(C14/B14)*100</f>
        <v>100</v>
      </c>
      <c r="F14" s="110"/>
      <c r="G14" s="89" t="s">
        <v>82</v>
      </c>
      <c r="H14" s="27">
        <v>15</v>
      </c>
      <c r="I14" s="27">
        <v>15</v>
      </c>
      <c r="J14" s="27">
        <f>H14-I14</f>
        <v>0</v>
      </c>
      <c r="K14" s="58">
        <f>(I14/H14)*100</f>
        <v>100</v>
      </c>
      <c r="M14" s="89" t="s">
        <v>96</v>
      </c>
      <c r="N14" s="27">
        <v>15</v>
      </c>
      <c r="O14" s="27">
        <v>15</v>
      </c>
      <c r="P14" s="27">
        <f t="shared" si="4"/>
        <v>0</v>
      </c>
      <c r="Q14" s="58">
        <f t="shared" si="5"/>
        <v>100</v>
      </c>
    </row>
    <row r="15" spans="1:17" ht="42.75" customHeight="1">
      <c r="A15" s="112" t="s">
        <v>92</v>
      </c>
      <c r="B15" s="27">
        <v>45</v>
      </c>
      <c r="C15" s="27">
        <v>45</v>
      </c>
      <c r="D15" s="27">
        <f>B15-C15</f>
        <v>0</v>
      </c>
      <c r="E15" s="58">
        <f>(C15/B15)*100</f>
        <v>100</v>
      </c>
      <c r="F15" s="110"/>
      <c r="G15" s="89" t="s">
        <v>69</v>
      </c>
      <c r="H15" s="27">
        <v>15</v>
      </c>
      <c r="I15" s="27">
        <v>15</v>
      </c>
      <c r="J15" s="27">
        <f>H15-I15</f>
        <v>0</v>
      </c>
      <c r="K15" s="58">
        <f>(I15/H15)*100</f>
        <v>100</v>
      </c>
      <c r="M15" s="89" t="s">
        <v>97</v>
      </c>
      <c r="N15" s="27">
        <v>15</v>
      </c>
      <c r="O15" s="27">
        <v>15</v>
      </c>
      <c r="P15" s="27">
        <v>0</v>
      </c>
      <c r="Q15" s="58">
        <f t="shared" si="5"/>
        <v>100</v>
      </c>
    </row>
    <row r="16" spans="1:17" ht="39" customHeight="1" thickBot="1">
      <c r="A16" s="174" t="s">
        <v>93</v>
      </c>
      <c r="B16" s="44">
        <v>46</v>
      </c>
      <c r="C16" s="44">
        <v>46</v>
      </c>
      <c r="D16" s="178">
        <v>0</v>
      </c>
      <c r="E16" s="175">
        <v>100</v>
      </c>
      <c r="F16" s="110"/>
      <c r="G16" s="174" t="s">
        <v>70</v>
      </c>
      <c r="H16" s="44">
        <v>15</v>
      </c>
      <c r="I16" s="44">
        <v>14</v>
      </c>
      <c r="J16" s="44">
        <f>H16-I16</f>
        <v>1</v>
      </c>
      <c r="K16" s="175">
        <f>(I16/H16)*100</f>
        <v>93.333333333333329</v>
      </c>
      <c r="M16" s="174" t="s">
        <v>98</v>
      </c>
      <c r="N16" s="44">
        <v>15</v>
      </c>
      <c r="O16" s="44">
        <v>14</v>
      </c>
      <c r="P16" s="44">
        <f t="shared" si="4"/>
        <v>1</v>
      </c>
      <c r="Q16" s="175">
        <f t="shared" si="5"/>
        <v>93.333333333333329</v>
      </c>
    </row>
    <row r="17" spans="1:17" ht="36" customHeight="1">
      <c r="A17" s="136"/>
      <c r="B17" s="147"/>
      <c r="C17" s="147"/>
      <c r="D17" s="147"/>
      <c r="E17" s="176"/>
      <c r="F17" s="110"/>
      <c r="G17" s="136"/>
      <c r="H17" s="147"/>
      <c r="I17" s="147"/>
      <c r="J17" s="147"/>
      <c r="K17" s="155"/>
      <c r="L17" s="177"/>
      <c r="M17" s="136"/>
      <c r="N17" s="147"/>
      <c r="O17" s="147"/>
      <c r="P17" s="147"/>
      <c r="Q17" s="173"/>
    </row>
  </sheetData>
  <mergeCells count="6">
    <mergeCell ref="G1:K1"/>
    <mergeCell ref="A11:E11"/>
    <mergeCell ref="A1:E1"/>
    <mergeCell ref="G11:K11"/>
    <mergeCell ref="M1:Q1"/>
    <mergeCell ref="M11:Q11"/>
  </mergeCells>
  <phoneticPr fontId="0" type="noConversion"/>
  <printOptions horizontalCentered="1" verticalCentered="1"/>
  <pageMargins left="0.31" right="0.31" top="0.26" bottom="0.24" header="0.17" footer="0.2800000000000000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24"/>
  <sheetViews>
    <sheetView tabSelected="1" zoomScale="85" zoomScaleNormal="85" workbookViewId="0">
      <selection activeCell="R14" sqref="R14"/>
    </sheetView>
  </sheetViews>
  <sheetFormatPr defaultRowHeight="12.75"/>
  <cols>
    <col min="1" max="1" width="6.85546875" style="16" customWidth="1"/>
    <col min="2" max="3" width="4.7109375" style="17" customWidth="1"/>
    <col min="4" max="4" width="4" style="17" customWidth="1"/>
    <col min="5" max="5" width="7.5703125" style="17" customWidth="1"/>
    <col min="6" max="6" width="6.85546875" style="18" customWidth="1"/>
    <col min="7" max="9" width="4.85546875" style="16" customWidth="1"/>
    <col min="10" max="10" width="7.5703125" style="17" customWidth="1"/>
    <col min="11" max="11" width="7.7109375" style="16" customWidth="1"/>
    <col min="12" max="13" width="4.7109375" style="17" customWidth="1"/>
    <col min="14" max="14" width="5.5703125" style="17" customWidth="1"/>
    <col min="15" max="15" width="7.5703125" style="16" customWidth="1"/>
    <col min="16" max="16" width="6.85546875" style="16" customWidth="1"/>
    <col min="17" max="18" width="4.7109375" style="16" customWidth="1"/>
    <col min="19" max="19" width="3.42578125" style="16" customWidth="1"/>
    <col min="20" max="20" width="8.85546875" style="16" customWidth="1"/>
    <col min="21" max="21" width="6.85546875" style="16" customWidth="1"/>
    <col min="22" max="22" width="5.7109375" style="16" customWidth="1"/>
    <col min="23" max="24" width="4.42578125" style="16" customWidth="1"/>
    <col min="25" max="25" width="7.5703125" style="16" customWidth="1"/>
    <col min="26" max="26" width="6.85546875" style="16" customWidth="1"/>
    <col min="27" max="28" width="4.7109375" style="16" customWidth="1"/>
    <col min="29" max="29" width="4.28515625" style="16" customWidth="1"/>
    <col min="30" max="30" width="7.5703125" style="16" customWidth="1"/>
    <col min="31" max="16384" width="9.140625" style="7"/>
  </cols>
  <sheetData>
    <row r="1" spans="1:30" ht="40.5" customHeight="1" thickBot="1">
      <c r="A1" s="257" t="s">
        <v>26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  <c r="L1" s="259"/>
      <c r="M1" s="259"/>
      <c r="N1" s="259"/>
      <c r="O1" s="259"/>
      <c r="P1" s="258"/>
      <c r="Q1" s="258"/>
      <c r="R1" s="258"/>
      <c r="S1" s="258"/>
      <c r="T1" s="260"/>
      <c r="U1" s="261" t="s">
        <v>99</v>
      </c>
      <c r="V1" s="262"/>
      <c r="W1" s="262"/>
      <c r="X1" s="262"/>
      <c r="Y1" s="262"/>
      <c r="Z1" s="262"/>
      <c r="AA1" s="262"/>
      <c r="AB1" s="262"/>
      <c r="AC1" s="262"/>
      <c r="AD1" s="263"/>
    </row>
    <row r="2" spans="1:30" s="26" customFormat="1" ht="42.75" customHeight="1" thickBot="1">
      <c r="A2" s="264" t="s">
        <v>72</v>
      </c>
      <c r="B2" s="265"/>
      <c r="C2" s="265"/>
      <c r="D2" s="265"/>
      <c r="E2" s="266"/>
      <c r="F2" s="264" t="s">
        <v>73</v>
      </c>
      <c r="G2" s="265"/>
      <c r="H2" s="265"/>
      <c r="I2" s="265"/>
      <c r="J2" s="265"/>
      <c r="K2" s="264" t="s">
        <v>74</v>
      </c>
      <c r="L2" s="265"/>
      <c r="M2" s="265"/>
      <c r="N2" s="265"/>
      <c r="O2" s="266"/>
      <c r="P2" s="265" t="s">
        <v>76</v>
      </c>
      <c r="Q2" s="265"/>
      <c r="R2" s="265"/>
      <c r="S2" s="265"/>
      <c r="T2" s="266"/>
      <c r="U2" s="264" t="s">
        <v>75</v>
      </c>
      <c r="V2" s="265"/>
      <c r="W2" s="265"/>
      <c r="X2" s="265"/>
      <c r="Y2" s="266"/>
      <c r="Z2" s="264" t="s">
        <v>77</v>
      </c>
      <c r="AA2" s="265"/>
      <c r="AB2" s="265"/>
      <c r="AC2" s="265"/>
      <c r="AD2" s="266"/>
    </row>
    <row r="3" spans="1:30" s="3" customFormat="1" ht="18" customHeight="1" thickBot="1">
      <c r="A3" s="59" t="s">
        <v>3</v>
      </c>
      <c r="B3" s="60" t="s">
        <v>0</v>
      </c>
      <c r="C3" s="60" t="s">
        <v>2</v>
      </c>
      <c r="D3" s="60" t="s">
        <v>1</v>
      </c>
      <c r="E3" s="61" t="s">
        <v>4</v>
      </c>
      <c r="F3" s="25" t="s">
        <v>3</v>
      </c>
      <c r="G3" s="23" t="s">
        <v>0</v>
      </c>
      <c r="H3" s="23" t="s">
        <v>2</v>
      </c>
      <c r="I3" s="23" t="s">
        <v>1</v>
      </c>
      <c r="J3" s="150" t="s">
        <v>4</v>
      </c>
      <c r="K3" s="130" t="s">
        <v>3</v>
      </c>
      <c r="L3" s="129" t="s">
        <v>0</v>
      </c>
      <c r="M3" s="100" t="s">
        <v>2</v>
      </c>
      <c r="N3" s="19" t="s">
        <v>1</v>
      </c>
      <c r="O3" s="154" t="s">
        <v>4</v>
      </c>
      <c r="P3" s="153" t="s">
        <v>3</v>
      </c>
      <c r="Q3" s="60" t="s">
        <v>0</v>
      </c>
      <c r="R3" s="60" t="s">
        <v>2</v>
      </c>
      <c r="S3" s="60" t="s">
        <v>1</v>
      </c>
      <c r="T3" s="61" t="s">
        <v>4</v>
      </c>
      <c r="U3" s="59" t="s">
        <v>3</v>
      </c>
      <c r="V3" s="60" t="s">
        <v>0</v>
      </c>
      <c r="W3" s="60" t="s">
        <v>2</v>
      </c>
      <c r="X3" s="60" t="s">
        <v>1</v>
      </c>
      <c r="Y3" s="62" t="s">
        <v>4</v>
      </c>
      <c r="Z3" s="25" t="s">
        <v>3</v>
      </c>
      <c r="AA3" s="23" t="s">
        <v>0</v>
      </c>
      <c r="AB3" s="23" t="s">
        <v>2</v>
      </c>
      <c r="AC3" s="23" t="s">
        <v>1</v>
      </c>
      <c r="AD3" s="24" t="s">
        <v>4</v>
      </c>
    </row>
    <row r="4" spans="1:30" s="12" customFormat="1" ht="24" customHeight="1">
      <c r="A4" s="91" t="s">
        <v>36</v>
      </c>
      <c r="B4" s="38">
        <v>58</v>
      </c>
      <c r="C4" s="38">
        <v>57</v>
      </c>
      <c r="D4" s="131">
        <f>B4-C4</f>
        <v>1</v>
      </c>
      <c r="E4" s="97">
        <f>(C4/B4)*100%</f>
        <v>0.98275862068965514</v>
      </c>
      <c r="F4" s="93" t="s">
        <v>37</v>
      </c>
      <c r="G4" s="39">
        <v>62</v>
      </c>
      <c r="H4" s="39">
        <v>56</v>
      </c>
      <c r="I4" s="131">
        <f>G4-H4</f>
        <v>6</v>
      </c>
      <c r="J4" s="151">
        <f>(H4/G4)*100%</f>
        <v>0.90322580645161288</v>
      </c>
      <c r="K4" s="91" t="s">
        <v>31</v>
      </c>
      <c r="L4" s="38">
        <v>37</v>
      </c>
      <c r="M4" s="38">
        <v>34</v>
      </c>
      <c r="N4" s="38">
        <f>L4-M4</f>
        <v>3</v>
      </c>
      <c r="O4" s="117">
        <f>(M4/L4)*100%</f>
        <v>0.91891891891891897</v>
      </c>
      <c r="P4" s="125" t="s">
        <v>37</v>
      </c>
      <c r="Q4" s="38">
        <v>63</v>
      </c>
      <c r="R4" s="38">
        <v>63</v>
      </c>
      <c r="S4" s="38">
        <f>Q4-R4</f>
        <v>0</v>
      </c>
      <c r="T4" s="97">
        <f>(R4/Q4)*100%</f>
        <v>1</v>
      </c>
      <c r="U4" s="91" t="s">
        <v>31</v>
      </c>
      <c r="V4" s="38">
        <v>38</v>
      </c>
      <c r="W4" s="38">
        <v>37</v>
      </c>
      <c r="X4" s="38">
        <f>V4-W4</f>
        <v>1</v>
      </c>
      <c r="Y4" s="117">
        <f>(W4/V4)*100%</f>
        <v>0.97368421052631582</v>
      </c>
      <c r="Z4" s="91" t="s">
        <v>34</v>
      </c>
      <c r="AA4" s="38">
        <v>18</v>
      </c>
      <c r="AB4" s="38">
        <v>18</v>
      </c>
      <c r="AC4" s="38">
        <f>AA4-AB4</f>
        <v>0</v>
      </c>
      <c r="AD4" s="97">
        <f>(AB4/AA4)*100%</f>
        <v>1</v>
      </c>
    </row>
    <row r="5" spans="1:30" s="3" customFormat="1" ht="24" customHeight="1">
      <c r="A5" s="92" t="s">
        <v>37</v>
      </c>
      <c r="B5" s="37">
        <v>63</v>
      </c>
      <c r="C5" s="37">
        <v>61</v>
      </c>
      <c r="D5" s="37">
        <f>B5-C5</f>
        <v>2</v>
      </c>
      <c r="E5" s="98">
        <f t="shared" ref="E5:E22" si="0">(C5/B5)*100%</f>
        <v>0.96825396825396826</v>
      </c>
      <c r="F5" s="94" t="s">
        <v>38</v>
      </c>
      <c r="G5" s="37">
        <v>59</v>
      </c>
      <c r="H5" s="37">
        <v>56</v>
      </c>
      <c r="I5" s="37">
        <v>3</v>
      </c>
      <c r="J5" s="149">
        <f>(H5/G5)*100%</f>
        <v>0.94915254237288138</v>
      </c>
      <c r="K5" s="92" t="s">
        <v>32</v>
      </c>
      <c r="L5" s="101">
        <v>31</v>
      </c>
      <c r="M5" s="37">
        <v>31</v>
      </c>
      <c r="N5" s="37">
        <f t="shared" ref="N5:N20" si="1">L5-M5</f>
        <v>0</v>
      </c>
      <c r="O5" s="99">
        <f t="shared" ref="O5:O20" si="2">(M5/L5)*100%</f>
        <v>1</v>
      </c>
      <c r="P5" s="126" t="s">
        <v>38</v>
      </c>
      <c r="Q5" s="37">
        <v>59</v>
      </c>
      <c r="R5" s="37">
        <v>59</v>
      </c>
      <c r="S5" s="37">
        <f t="shared" ref="S5:S8" si="3">Q5-R5</f>
        <v>0</v>
      </c>
      <c r="T5" s="98">
        <f t="shared" ref="T5:T12" si="4">(R5/Q5)*100%</f>
        <v>1</v>
      </c>
      <c r="U5" s="92" t="s">
        <v>32</v>
      </c>
      <c r="V5" s="37">
        <v>31</v>
      </c>
      <c r="W5" s="37">
        <v>31</v>
      </c>
      <c r="X5" s="37">
        <f t="shared" ref="X5:X14" si="5">V5-W5</f>
        <v>0</v>
      </c>
      <c r="Y5" s="98">
        <f>(W5/V5)*100%</f>
        <v>1</v>
      </c>
      <c r="Z5" s="92" t="s">
        <v>35</v>
      </c>
      <c r="AA5" s="37">
        <v>58</v>
      </c>
      <c r="AB5" s="37">
        <v>58</v>
      </c>
      <c r="AC5" s="37">
        <f t="shared" ref="AC5:AC15" si="6">AA5-AB5</f>
        <v>0</v>
      </c>
      <c r="AD5" s="98">
        <f t="shared" ref="AD5:AD15" si="7">(AB5/AA5)*100%</f>
        <v>1</v>
      </c>
    </row>
    <row r="6" spans="1:30" s="3" customFormat="1" ht="24" customHeight="1">
      <c r="A6" s="92" t="s">
        <v>38</v>
      </c>
      <c r="B6" s="37">
        <v>59</v>
      </c>
      <c r="C6" s="37">
        <v>59</v>
      </c>
      <c r="D6" s="37">
        <f t="shared" ref="D6:D16" si="8">B6-C6</f>
        <v>0</v>
      </c>
      <c r="E6" s="98">
        <f t="shared" si="0"/>
        <v>1</v>
      </c>
      <c r="F6" s="95" t="s">
        <v>40</v>
      </c>
      <c r="G6" s="37">
        <v>56</v>
      </c>
      <c r="H6" s="37">
        <v>54</v>
      </c>
      <c r="I6" s="37">
        <f t="shared" ref="I6:I16" si="9">G6-H6</f>
        <v>2</v>
      </c>
      <c r="J6" s="149">
        <f t="shared" ref="J6:J22" si="10">(H6/G6)*100%</f>
        <v>0.9642857142857143</v>
      </c>
      <c r="K6" s="92" t="s">
        <v>33</v>
      </c>
      <c r="L6" s="101">
        <v>67</v>
      </c>
      <c r="M6" s="37">
        <v>65</v>
      </c>
      <c r="N6" s="37">
        <f t="shared" si="1"/>
        <v>2</v>
      </c>
      <c r="O6" s="99">
        <f t="shared" si="2"/>
        <v>0.97014925373134331</v>
      </c>
      <c r="P6" s="126" t="s">
        <v>39</v>
      </c>
      <c r="Q6" s="37">
        <v>58</v>
      </c>
      <c r="R6" s="37">
        <v>57</v>
      </c>
      <c r="S6" s="37">
        <f t="shared" si="3"/>
        <v>1</v>
      </c>
      <c r="T6" s="98">
        <f t="shared" si="4"/>
        <v>0.98275862068965514</v>
      </c>
      <c r="U6" s="92" t="s">
        <v>33</v>
      </c>
      <c r="V6" s="37">
        <v>73</v>
      </c>
      <c r="W6" s="37">
        <v>68</v>
      </c>
      <c r="X6" s="37">
        <f t="shared" si="5"/>
        <v>5</v>
      </c>
      <c r="Y6" s="98">
        <f t="shared" ref="Y6:Y14" si="11">(W6/V6)*100%</f>
        <v>0.93150684931506844</v>
      </c>
      <c r="Z6" s="92" t="s">
        <v>36</v>
      </c>
      <c r="AA6" s="37">
        <v>58</v>
      </c>
      <c r="AB6" s="37">
        <v>57</v>
      </c>
      <c r="AC6" s="37">
        <f t="shared" si="6"/>
        <v>1</v>
      </c>
      <c r="AD6" s="98">
        <f t="shared" si="7"/>
        <v>0.98275862068965514</v>
      </c>
    </row>
    <row r="7" spans="1:30" s="3" customFormat="1" ht="24" customHeight="1">
      <c r="A7" s="92" t="s">
        <v>40</v>
      </c>
      <c r="B7" s="37">
        <v>56</v>
      </c>
      <c r="C7" s="37">
        <v>56</v>
      </c>
      <c r="D7" s="37">
        <f t="shared" si="8"/>
        <v>0</v>
      </c>
      <c r="E7" s="98">
        <f t="shared" si="0"/>
        <v>1</v>
      </c>
      <c r="F7" s="95" t="s">
        <v>83</v>
      </c>
      <c r="G7" s="37">
        <v>39</v>
      </c>
      <c r="H7" s="37">
        <v>39</v>
      </c>
      <c r="I7" s="37">
        <f t="shared" si="9"/>
        <v>0</v>
      </c>
      <c r="J7" s="149">
        <f t="shared" si="10"/>
        <v>1</v>
      </c>
      <c r="K7" s="92" t="s">
        <v>34</v>
      </c>
      <c r="L7" s="101">
        <v>16</v>
      </c>
      <c r="M7" s="37">
        <v>16</v>
      </c>
      <c r="N7" s="37">
        <f t="shared" si="1"/>
        <v>0</v>
      </c>
      <c r="O7" s="98">
        <f t="shared" si="2"/>
        <v>1</v>
      </c>
      <c r="P7" s="126" t="s">
        <v>40</v>
      </c>
      <c r="Q7" s="37">
        <v>56</v>
      </c>
      <c r="R7" s="37">
        <v>56</v>
      </c>
      <c r="S7" s="37">
        <f t="shared" si="3"/>
        <v>0</v>
      </c>
      <c r="T7" s="98">
        <f t="shared" si="4"/>
        <v>1</v>
      </c>
      <c r="U7" s="92" t="s">
        <v>48</v>
      </c>
      <c r="V7" s="37">
        <v>47</v>
      </c>
      <c r="W7" s="37">
        <v>43</v>
      </c>
      <c r="X7" s="37">
        <f t="shared" si="5"/>
        <v>4</v>
      </c>
      <c r="Y7" s="98">
        <f t="shared" si="11"/>
        <v>0.91489361702127658</v>
      </c>
      <c r="Z7" s="92" t="s">
        <v>37</v>
      </c>
      <c r="AA7" s="37">
        <v>63</v>
      </c>
      <c r="AB7" s="37">
        <v>63</v>
      </c>
      <c r="AC7" s="37">
        <f t="shared" si="6"/>
        <v>0</v>
      </c>
      <c r="AD7" s="98">
        <f t="shared" si="7"/>
        <v>1</v>
      </c>
    </row>
    <row r="8" spans="1:30" s="3" customFormat="1" ht="24" customHeight="1">
      <c r="A8" s="92" t="s">
        <v>83</v>
      </c>
      <c r="B8" s="37">
        <v>40</v>
      </c>
      <c r="C8" s="37">
        <v>36</v>
      </c>
      <c r="D8" s="37">
        <f t="shared" si="8"/>
        <v>4</v>
      </c>
      <c r="E8" s="98">
        <f t="shared" si="0"/>
        <v>0.9</v>
      </c>
      <c r="F8" s="95" t="s">
        <v>79</v>
      </c>
      <c r="G8" s="37">
        <v>32</v>
      </c>
      <c r="H8" s="37">
        <v>24</v>
      </c>
      <c r="I8" s="37">
        <f t="shared" si="9"/>
        <v>8</v>
      </c>
      <c r="J8" s="149">
        <f t="shared" si="10"/>
        <v>0.75</v>
      </c>
      <c r="K8" s="92" t="s">
        <v>35</v>
      </c>
      <c r="L8" s="101">
        <v>58</v>
      </c>
      <c r="M8" s="37">
        <v>58</v>
      </c>
      <c r="N8" s="37">
        <f t="shared" si="1"/>
        <v>0</v>
      </c>
      <c r="O8" s="98">
        <f t="shared" si="2"/>
        <v>1</v>
      </c>
      <c r="P8" s="126" t="s">
        <v>41</v>
      </c>
      <c r="Q8" s="37">
        <v>55</v>
      </c>
      <c r="R8" s="37">
        <v>55</v>
      </c>
      <c r="S8" s="37">
        <f t="shared" si="3"/>
        <v>0</v>
      </c>
      <c r="T8" s="98">
        <f t="shared" si="4"/>
        <v>1</v>
      </c>
      <c r="U8" s="92" t="s">
        <v>49</v>
      </c>
      <c r="V8" s="37">
        <v>53</v>
      </c>
      <c r="W8" s="37">
        <v>50</v>
      </c>
      <c r="X8" s="37">
        <f t="shared" si="5"/>
        <v>3</v>
      </c>
      <c r="Y8" s="98">
        <f t="shared" si="11"/>
        <v>0.94339622641509435</v>
      </c>
      <c r="Z8" s="92" t="s">
        <v>38</v>
      </c>
      <c r="AA8" s="37">
        <v>59</v>
      </c>
      <c r="AB8" s="37">
        <v>59</v>
      </c>
      <c r="AC8" s="37">
        <f t="shared" si="6"/>
        <v>0</v>
      </c>
      <c r="AD8" s="98">
        <f t="shared" si="7"/>
        <v>1</v>
      </c>
    </row>
    <row r="9" spans="1:30" s="3" customFormat="1" ht="24" customHeight="1">
      <c r="A9" s="92" t="s">
        <v>79</v>
      </c>
      <c r="B9" s="37">
        <v>29</v>
      </c>
      <c r="C9" s="37">
        <v>19</v>
      </c>
      <c r="D9" s="37">
        <f t="shared" si="8"/>
        <v>10</v>
      </c>
      <c r="E9" s="98">
        <f t="shared" si="0"/>
        <v>0.65517241379310343</v>
      </c>
      <c r="F9" s="95" t="s">
        <v>42</v>
      </c>
      <c r="G9" s="37">
        <v>57</v>
      </c>
      <c r="H9" s="37">
        <v>55</v>
      </c>
      <c r="I9" s="37">
        <f t="shared" si="9"/>
        <v>2</v>
      </c>
      <c r="J9" s="149">
        <f t="shared" si="10"/>
        <v>0.96491228070175439</v>
      </c>
      <c r="K9" s="92" t="s">
        <v>36</v>
      </c>
      <c r="L9" s="101">
        <v>58</v>
      </c>
      <c r="M9" s="37">
        <v>57</v>
      </c>
      <c r="N9" s="37">
        <f t="shared" si="1"/>
        <v>1</v>
      </c>
      <c r="O9" s="98">
        <f t="shared" si="2"/>
        <v>0.98275862068965514</v>
      </c>
      <c r="P9" s="126" t="s">
        <v>43</v>
      </c>
      <c r="Q9" s="37">
        <v>57</v>
      </c>
      <c r="R9" s="37">
        <v>57</v>
      </c>
      <c r="S9" s="37">
        <v>0</v>
      </c>
      <c r="T9" s="98">
        <f t="shared" si="4"/>
        <v>1</v>
      </c>
      <c r="U9" s="41" t="s">
        <v>50</v>
      </c>
      <c r="V9" s="27">
        <v>46</v>
      </c>
      <c r="W9" s="27">
        <v>46</v>
      </c>
      <c r="X9" s="27">
        <f t="shared" si="5"/>
        <v>0</v>
      </c>
      <c r="Y9" s="98">
        <f t="shared" si="11"/>
        <v>1</v>
      </c>
      <c r="Z9" s="92" t="s">
        <v>35</v>
      </c>
      <c r="AA9" s="37">
        <v>58</v>
      </c>
      <c r="AB9" s="37">
        <v>57</v>
      </c>
      <c r="AC9" s="37">
        <f t="shared" si="6"/>
        <v>1</v>
      </c>
      <c r="AD9" s="98">
        <f t="shared" si="7"/>
        <v>0.98275862068965514</v>
      </c>
    </row>
    <row r="10" spans="1:30" s="3" customFormat="1" ht="24" customHeight="1">
      <c r="A10" s="92" t="s">
        <v>42</v>
      </c>
      <c r="B10" s="37">
        <v>57</v>
      </c>
      <c r="C10" s="37">
        <v>49</v>
      </c>
      <c r="D10" s="37">
        <f t="shared" si="8"/>
        <v>8</v>
      </c>
      <c r="E10" s="98">
        <f t="shared" si="0"/>
        <v>0.85964912280701755</v>
      </c>
      <c r="F10" s="132" t="s">
        <v>44</v>
      </c>
      <c r="G10" s="37">
        <v>51</v>
      </c>
      <c r="H10" s="37">
        <v>38</v>
      </c>
      <c r="I10" s="37">
        <f t="shared" si="9"/>
        <v>13</v>
      </c>
      <c r="J10" s="149">
        <f t="shared" si="10"/>
        <v>0.74509803921568629</v>
      </c>
      <c r="K10" s="92" t="s">
        <v>40</v>
      </c>
      <c r="L10" s="101">
        <v>56</v>
      </c>
      <c r="M10" s="37">
        <v>56</v>
      </c>
      <c r="N10" s="37">
        <f t="shared" si="1"/>
        <v>0</v>
      </c>
      <c r="O10" s="98">
        <f t="shared" si="2"/>
        <v>1</v>
      </c>
      <c r="P10" s="127" t="s">
        <v>44</v>
      </c>
      <c r="Q10" s="27">
        <v>51</v>
      </c>
      <c r="R10" s="27">
        <v>51</v>
      </c>
      <c r="S10" s="27">
        <v>0</v>
      </c>
      <c r="T10" s="98">
        <f t="shared" si="4"/>
        <v>1</v>
      </c>
      <c r="U10" s="41" t="s">
        <v>51</v>
      </c>
      <c r="V10" s="27">
        <v>61</v>
      </c>
      <c r="W10" s="27">
        <v>61</v>
      </c>
      <c r="X10" s="27">
        <f t="shared" si="5"/>
        <v>0</v>
      </c>
      <c r="Y10" s="98">
        <f t="shared" si="11"/>
        <v>1</v>
      </c>
      <c r="Z10" s="92" t="s">
        <v>40</v>
      </c>
      <c r="AA10" s="37">
        <v>56</v>
      </c>
      <c r="AB10" s="37">
        <v>56</v>
      </c>
      <c r="AC10" s="37">
        <f t="shared" si="6"/>
        <v>0</v>
      </c>
      <c r="AD10" s="98">
        <f t="shared" si="7"/>
        <v>1</v>
      </c>
    </row>
    <row r="11" spans="1:30" s="3" customFormat="1" ht="24" customHeight="1">
      <c r="A11" s="92" t="s">
        <v>44</v>
      </c>
      <c r="B11" s="37">
        <v>51</v>
      </c>
      <c r="C11" s="37">
        <v>47</v>
      </c>
      <c r="D11" s="37">
        <f t="shared" si="8"/>
        <v>4</v>
      </c>
      <c r="E11" s="98">
        <f t="shared" si="0"/>
        <v>0.92156862745098034</v>
      </c>
      <c r="F11" s="95" t="s">
        <v>45</v>
      </c>
      <c r="G11" s="37">
        <v>56</v>
      </c>
      <c r="H11" s="37">
        <v>55</v>
      </c>
      <c r="I11" s="37">
        <f t="shared" si="9"/>
        <v>1</v>
      </c>
      <c r="J11" s="149">
        <f t="shared" si="10"/>
        <v>0.9821428571428571</v>
      </c>
      <c r="K11" s="92" t="s">
        <v>41</v>
      </c>
      <c r="L11" s="101">
        <v>54</v>
      </c>
      <c r="M11" s="37">
        <v>53</v>
      </c>
      <c r="N11" s="37">
        <f t="shared" si="1"/>
        <v>1</v>
      </c>
      <c r="O11" s="98">
        <f t="shared" si="2"/>
        <v>0.98148148148148151</v>
      </c>
      <c r="P11" s="127" t="s">
        <v>45</v>
      </c>
      <c r="Q11" s="27">
        <v>57</v>
      </c>
      <c r="R11" s="27">
        <v>57</v>
      </c>
      <c r="S11" s="27">
        <v>0</v>
      </c>
      <c r="T11" s="98">
        <f t="shared" si="4"/>
        <v>1</v>
      </c>
      <c r="U11" s="41" t="s">
        <v>78</v>
      </c>
      <c r="V11" s="27">
        <v>63</v>
      </c>
      <c r="W11" s="27">
        <v>60</v>
      </c>
      <c r="X11" s="27">
        <f t="shared" si="5"/>
        <v>3</v>
      </c>
      <c r="Y11" s="98">
        <f t="shared" si="11"/>
        <v>0.95238095238095233</v>
      </c>
      <c r="Z11" s="92" t="s">
        <v>41</v>
      </c>
      <c r="AA11" s="37">
        <v>55</v>
      </c>
      <c r="AB11" s="37">
        <v>55</v>
      </c>
      <c r="AC11" s="37">
        <f t="shared" si="6"/>
        <v>0</v>
      </c>
      <c r="AD11" s="98">
        <f t="shared" si="7"/>
        <v>1</v>
      </c>
    </row>
    <row r="12" spans="1:30" s="3" customFormat="1" ht="24" customHeight="1">
      <c r="A12" s="92" t="s">
        <v>45</v>
      </c>
      <c r="B12" s="37">
        <v>57</v>
      </c>
      <c r="C12" s="37">
        <v>53</v>
      </c>
      <c r="D12" s="37">
        <f t="shared" si="8"/>
        <v>4</v>
      </c>
      <c r="E12" s="98">
        <f t="shared" si="0"/>
        <v>0.92982456140350878</v>
      </c>
      <c r="F12" s="95" t="s">
        <v>46</v>
      </c>
      <c r="G12" s="37">
        <v>53</v>
      </c>
      <c r="H12" s="37">
        <v>51</v>
      </c>
      <c r="I12" s="37">
        <f t="shared" si="9"/>
        <v>2</v>
      </c>
      <c r="J12" s="149">
        <f t="shared" si="10"/>
        <v>0.96226415094339623</v>
      </c>
      <c r="K12" s="92" t="s">
        <v>42</v>
      </c>
      <c r="L12" s="101">
        <v>57</v>
      </c>
      <c r="M12" s="37">
        <v>54</v>
      </c>
      <c r="N12" s="37">
        <f t="shared" si="1"/>
        <v>3</v>
      </c>
      <c r="O12" s="98">
        <f t="shared" si="2"/>
        <v>0.94736842105263153</v>
      </c>
      <c r="P12" s="127" t="s">
        <v>46</v>
      </c>
      <c r="Q12" s="27">
        <v>55</v>
      </c>
      <c r="R12" s="27">
        <v>54</v>
      </c>
      <c r="S12" s="27">
        <v>1</v>
      </c>
      <c r="T12" s="98">
        <f t="shared" si="4"/>
        <v>0.98181818181818181</v>
      </c>
      <c r="U12" s="41" t="s">
        <v>71</v>
      </c>
      <c r="V12" s="27">
        <v>58</v>
      </c>
      <c r="W12" s="27">
        <v>51</v>
      </c>
      <c r="X12" s="27">
        <f t="shared" si="5"/>
        <v>7</v>
      </c>
      <c r="Y12" s="98">
        <f t="shared" si="11"/>
        <v>0.87931034482758619</v>
      </c>
      <c r="Z12" s="92" t="s">
        <v>42</v>
      </c>
      <c r="AA12" s="37">
        <v>57</v>
      </c>
      <c r="AB12" s="37">
        <v>57</v>
      </c>
      <c r="AC12" s="37">
        <f t="shared" si="6"/>
        <v>0</v>
      </c>
      <c r="AD12" s="98">
        <f t="shared" si="7"/>
        <v>1</v>
      </c>
    </row>
    <row r="13" spans="1:30" s="3" customFormat="1" ht="24" customHeight="1">
      <c r="A13" s="92" t="s">
        <v>46</v>
      </c>
      <c r="B13" s="37">
        <v>53</v>
      </c>
      <c r="C13" s="37">
        <v>53</v>
      </c>
      <c r="D13" s="37">
        <f t="shared" si="8"/>
        <v>0</v>
      </c>
      <c r="E13" s="98">
        <f t="shared" si="0"/>
        <v>1</v>
      </c>
      <c r="F13" s="95" t="s">
        <v>52</v>
      </c>
      <c r="G13" s="37">
        <v>67</v>
      </c>
      <c r="H13" s="37">
        <v>65</v>
      </c>
      <c r="I13" s="37">
        <f t="shared" si="9"/>
        <v>2</v>
      </c>
      <c r="J13" s="149">
        <f t="shared" si="10"/>
        <v>0.97014925373134331</v>
      </c>
      <c r="K13" s="92" t="s">
        <v>43</v>
      </c>
      <c r="L13" s="101">
        <v>56</v>
      </c>
      <c r="M13" s="37">
        <v>52</v>
      </c>
      <c r="N13" s="37">
        <f t="shared" si="1"/>
        <v>4</v>
      </c>
      <c r="O13" s="98">
        <f t="shared" si="2"/>
        <v>0.9285714285714286</v>
      </c>
      <c r="P13" s="127"/>
      <c r="Q13" s="27"/>
      <c r="R13" s="27"/>
      <c r="S13" s="27"/>
      <c r="T13" s="98"/>
      <c r="U13" s="41" t="s">
        <v>52</v>
      </c>
      <c r="V13" s="27">
        <v>67</v>
      </c>
      <c r="W13" s="27">
        <v>67</v>
      </c>
      <c r="X13" s="27">
        <f t="shared" si="5"/>
        <v>0</v>
      </c>
      <c r="Y13" s="98">
        <f t="shared" si="11"/>
        <v>1</v>
      </c>
      <c r="Z13" s="92" t="s">
        <v>43</v>
      </c>
      <c r="AA13" s="37">
        <v>57</v>
      </c>
      <c r="AB13" s="37">
        <v>57</v>
      </c>
      <c r="AC13" s="37">
        <f t="shared" si="6"/>
        <v>0</v>
      </c>
      <c r="AD13" s="98">
        <f t="shared" si="7"/>
        <v>1</v>
      </c>
    </row>
    <row r="14" spans="1:30" s="3" customFormat="1" ht="24" customHeight="1">
      <c r="A14" s="92" t="s">
        <v>51</v>
      </c>
      <c r="B14" s="37">
        <v>61</v>
      </c>
      <c r="C14" s="37">
        <v>61</v>
      </c>
      <c r="D14" s="37">
        <f t="shared" si="8"/>
        <v>0</v>
      </c>
      <c r="E14" s="98">
        <f t="shared" si="0"/>
        <v>1</v>
      </c>
      <c r="F14" s="95" t="s">
        <v>53</v>
      </c>
      <c r="G14" s="37">
        <v>64</v>
      </c>
      <c r="H14" s="37">
        <v>64</v>
      </c>
      <c r="I14" s="37">
        <f t="shared" si="9"/>
        <v>0</v>
      </c>
      <c r="J14" s="149">
        <f t="shared" si="10"/>
        <v>1</v>
      </c>
      <c r="K14" s="92" t="s">
        <v>44</v>
      </c>
      <c r="L14" s="101">
        <v>51</v>
      </c>
      <c r="M14" s="37">
        <v>47</v>
      </c>
      <c r="N14" s="37">
        <f t="shared" si="1"/>
        <v>4</v>
      </c>
      <c r="O14" s="98">
        <f t="shared" si="2"/>
        <v>0.92156862745098034</v>
      </c>
      <c r="P14" s="127"/>
      <c r="Q14" s="27"/>
      <c r="R14" s="27"/>
      <c r="S14" s="27"/>
      <c r="T14" s="98"/>
      <c r="U14" s="41" t="s">
        <v>53</v>
      </c>
      <c r="V14" s="27">
        <v>67</v>
      </c>
      <c r="W14" s="27">
        <v>62</v>
      </c>
      <c r="X14" s="27">
        <f t="shared" si="5"/>
        <v>5</v>
      </c>
      <c r="Y14" s="98">
        <f t="shared" si="11"/>
        <v>0.92537313432835822</v>
      </c>
      <c r="Z14" s="92" t="s">
        <v>46</v>
      </c>
      <c r="AA14" s="37">
        <v>53</v>
      </c>
      <c r="AB14" s="37">
        <v>53</v>
      </c>
      <c r="AC14" s="37">
        <f t="shared" si="6"/>
        <v>0</v>
      </c>
      <c r="AD14" s="98">
        <f t="shared" si="7"/>
        <v>1</v>
      </c>
    </row>
    <row r="15" spans="1:30" s="3" customFormat="1" ht="24" customHeight="1">
      <c r="A15" s="92" t="s">
        <v>52</v>
      </c>
      <c r="B15" s="37">
        <v>67</v>
      </c>
      <c r="C15" s="37">
        <v>62</v>
      </c>
      <c r="D15" s="37">
        <f t="shared" si="8"/>
        <v>5</v>
      </c>
      <c r="E15" s="98">
        <f t="shared" si="0"/>
        <v>0.92537313432835822</v>
      </c>
      <c r="F15" s="95" t="s">
        <v>51</v>
      </c>
      <c r="G15" s="37">
        <v>61</v>
      </c>
      <c r="H15" s="37">
        <v>60</v>
      </c>
      <c r="I15" s="37">
        <f t="shared" si="9"/>
        <v>1</v>
      </c>
      <c r="J15" s="149">
        <f t="shared" si="10"/>
        <v>0.98360655737704916</v>
      </c>
      <c r="K15" s="92" t="s">
        <v>46</v>
      </c>
      <c r="L15" s="101">
        <v>53</v>
      </c>
      <c r="M15" s="37">
        <v>52</v>
      </c>
      <c r="N15" s="37">
        <f t="shared" si="1"/>
        <v>1</v>
      </c>
      <c r="O15" s="98">
        <f t="shared" si="2"/>
        <v>0.98113207547169812</v>
      </c>
      <c r="P15" s="127"/>
      <c r="Q15" s="27"/>
      <c r="R15" s="27"/>
      <c r="S15" s="27"/>
      <c r="T15" s="98"/>
      <c r="U15" s="41"/>
      <c r="V15" s="27"/>
      <c r="W15" s="27"/>
      <c r="X15" s="27"/>
      <c r="Y15" s="98"/>
      <c r="Z15" s="96" t="s">
        <v>39</v>
      </c>
      <c r="AA15" s="37">
        <v>58</v>
      </c>
      <c r="AB15" s="37">
        <v>57</v>
      </c>
      <c r="AC15" s="37">
        <f t="shared" si="6"/>
        <v>1</v>
      </c>
      <c r="AD15" s="98">
        <f t="shared" si="7"/>
        <v>0.98275862068965514</v>
      </c>
    </row>
    <row r="16" spans="1:30" s="3" customFormat="1" ht="24" customHeight="1">
      <c r="A16" s="92" t="s">
        <v>53</v>
      </c>
      <c r="B16" s="37">
        <v>64</v>
      </c>
      <c r="C16" s="37">
        <v>64</v>
      </c>
      <c r="D16" s="37">
        <f t="shared" si="8"/>
        <v>0</v>
      </c>
      <c r="E16" s="98">
        <f t="shared" si="0"/>
        <v>1</v>
      </c>
      <c r="F16" s="95" t="s">
        <v>36</v>
      </c>
      <c r="G16" s="37">
        <v>58</v>
      </c>
      <c r="H16" s="37">
        <v>56</v>
      </c>
      <c r="I16" s="37">
        <f t="shared" si="9"/>
        <v>2</v>
      </c>
      <c r="J16" s="149">
        <f t="shared" si="10"/>
        <v>0.96551724137931039</v>
      </c>
      <c r="K16" s="92" t="s">
        <v>78</v>
      </c>
      <c r="L16" s="101">
        <v>58</v>
      </c>
      <c r="M16" s="37">
        <v>58</v>
      </c>
      <c r="N16" s="37">
        <f t="shared" si="1"/>
        <v>0</v>
      </c>
      <c r="O16" s="98">
        <f t="shared" si="2"/>
        <v>1</v>
      </c>
      <c r="P16" s="127"/>
      <c r="Q16" s="27"/>
      <c r="R16" s="27"/>
      <c r="S16" s="27"/>
      <c r="T16" s="98"/>
      <c r="U16" s="41"/>
      <c r="V16" s="27"/>
      <c r="W16" s="27"/>
      <c r="X16" s="27"/>
      <c r="Y16" s="98"/>
      <c r="Z16" s="96"/>
      <c r="AA16" s="27"/>
      <c r="AB16" s="27"/>
      <c r="AC16" s="37"/>
      <c r="AD16" s="98"/>
    </row>
    <row r="17" spans="1:30" s="3" customFormat="1" ht="24" customHeight="1">
      <c r="A17" s="92"/>
      <c r="B17" s="37"/>
      <c r="C17" s="37"/>
      <c r="D17" s="37"/>
      <c r="E17" s="98"/>
      <c r="F17" s="95"/>
      <c r="G17" s="37"/>
      <c r="H17" s="37"/>
      <c r="I17" s="37"/>
      <c r="J17" s="149"/>
      <c r="K17" s="92" t="s">
        <v>71</v>
      </c>
      <c r="L17" s="101">
        <v>50</v>
      </c>
      <c r="M17" s="37">
        <v>48</v>
      </c>
      <c r="N17" s="37">
        <f t="shared" si="1"/>
        <v>2</v>
      </c>
      <c r="O17" s="98">
        <f t="shared" si="2"/>
        <v>0.96</v>
      </c>
      <c r="P17" s="127"/>
      <c r="Q17" s="27"/>
      <c r="R17" s="27"/>
      <c r="S17" s="27"/>
      <c r="T17" s="98"/>
      <c r="U17" s="66"/>
      <c r="V17" s="27"/>
      <c r="W17" s="27"/>
      <c r="X17" s="27"/>
      <c r="Y17" s="98"/>
      <c r="Z17" s="66"/>
      <c r="AA17" s="27"/>
      <c r="AB17" s="27"/>
      <c r="AC17" s="27"/>
      <c r="AD17" s="98"/>
    </row>
    <row r="18" spans="1:30" s="3" customFormat="1" ht="24" customHeight="1">
      <c r="A18" s="41"/>
      <c r="B18" s="27"/>
      <c r="C18" s="27"/>
      <c r="D18" s="27"/>
      <c r="E18" s="98"/>
      <c r="F18" s="67"/>
      <c r="G18" s="27"/>
      <c r="H18" s="27"/>
      <c r="I18" s="27"/>
      <c r="J18" s="149"/>
      <c r="K18" s="92" t="s">
        <v>80</v>
      </c>
      <c r="L18" s="101">
        <v>28</v>
      </c>
      <c r="M18" s="37">
        <v>17</v>
      </c>
      <c r="N18" s="37">
        <v>11</v>
      </c>
      <c r="O18" s="98">
        <f t="shared" si="2"/>
        <v>0.6071428571428571</v>
      </c>
      <c r="P18" s="127"/>
      <c r="Q18" s="27"/>
      <c r="R18" s="27"/>
      <c r="S18" s="27"/>
      <c r="T18" s="98"/>
      <c r="U18" s="66"/>
      <c r="V18" s="27"/>
      <c r="W18" s="27"/>
      <c r="X18" s="27"/>
      <c r="Y18" s="98"/>
      <c r="Z18" s="66"/>
      <c r="AA18" s="27"/>
      <c r="AB18" s="27"/>
      <c r="AC18" s="27"/>
      <c r="AD18" s="98"/>
    </row>
    <row r="19" spans="1:30" s="3" customFormat="1" ht="24" customHeight="1">
      <c r="A19" s="41"/>
      <c r="B19" s="27"/>
      <c r="C19" s="27"/>
      <c r="D19" s="27"/>
      <c r="E19" s="98"/>
      <c r="F19" s="67"/>
      <c r="G19" s="27"/>
      <c r="H19" s="27"/>
      <c r="I19" s="27"/>
      <c r="J19" s="149"/>
      <c r="K19" s="92" t="s">
        <v>47</v>
      </c>
      <c r="L19" s="101">
        <v>15</v>
      </c>
      <c r="M19" s="37">
        <v>12</v>
      </c>
      <c r="N19" s="37">
        <f t="shared" si="1"/>
        <v>3</v>
      </c>
      <c r="O19" s="98">
        <f t="shared" si="2"/>
        <v>0.8</v>
      </c>
      <c r="P19" s="127"/>
      <c r="Q19" s="27"/>
      <c r="R19" s="27"/>
      <c r="S19" s="27"/>
      <c r="T19" s="98"/>
      <c r="U19" s="66"/>
      <c r="V19" s="27"/>
      <c r="W19" s="27"/>
      <c r="X19" s="27"/>
      <c r="Y19" s="98"/>
      <c r="Z19" s="66"/>
      <c r="AA19" s="27"/>
      <c r="AB19" s="27"/>
      <c r="AC19" s="27"/>
      <c r="AD19" s="98"/>
    </row>
    <row r="20" spans="1:30" s="3" customFormat="1" ht="24" customHeight="1">
      <c r="A20" s="41"/>
      <c r="B20" s="27"/>
      <c r="C20" s="27"/>
      <c r="D20" s="27"/>
      <c r="E20" s="98"/>
      <c r="F20" s="89"/>
      <c r="G20" s="27"/>
      <c r="H20" s="27"/>
      <c r="I20" s="27"/>
      <c r="J20" s="149"/>
      <c r="K20" s="92" t="s">
        <v>94</v>
      </c>
      <c r="L20" s="101">
        <v>15</v>
      </c>
      <c r="M20" s="37">
        <v>9</v>
      </c>
      <c r="N20" s="37">
        <f t="shared" si="1"/>
        <v>6</v>
      </c>
      <c r="O20" s="98">
        <f t="shared" si="2"/>
        <v>0.6</v>
      </c>
      <c r="P20" s="127"/>
      <c r="Q20" s="27"/>
      <c r="R20" s="27"/>
      <c r="S20" s="27"/>
      <c r="T20" s="98"/>
      <c r="U20" s="66"/>
      <c r="V20" s="27"/>
      <c r="W20" s="27"/>
      <c r="X20" s="27"/>
      <c r="Y20" s="98"/>
      <c r="Z20" s="66"/>
      <c r="AA20" s="27"/>
      <c r="AB20" s="27"/>
      <c r="AC20" s="27"/>
      <c r="AD20" s="98"/>
    </row>
    <row r="21" spans="1:30" s="5" customFormat="1" ht="24" customHeight="1" thickBot="1">
      <c r="A21" s="70"/>
      <c r="B21" s="51"/>
      <c r="C21" s="51"/>
      <c r="D21" s="51"/>
      <c r="E21" s="99"/>
      <c r="F21" s="70"/>
      <c r="G21" s="51"/>
      <c r="H21" s="51"/>
      <c r="I21" s="51"/>
      <c r="J21" s="152"/>
      <c r="K21" s="181"/>
      <c r="L21" s="182"/>
      <c r="M21" s="182"/>
      <c r="N21" s="182"/>
      <c r="O21" s="183"/>
      <c r="P21" s="128"/>
      <c r="Q21" s="51"/>
      <c r="R21" s="51"/>
      <c r="S21" s="51"/>
      <c r="T21" s="99"/>
      <c r="U21" s="70"/>
      <c r="V21" s="51"/>
      <c r="W21" s="51"/>
      <c r="X21" s="51"/>
      <c r="Y21" s="98"/>
      <c r="Z21" s="70"/>
      <c r="AA21" s="51"/>
      <c r="AB21" s="51"/>
      <c r="AC21" s="51"/>
      <c r="AD21" s="99"/>
    </row>
    <row r="22" spans="1:30" s="5" customFormat="1" ht="24" customHeight="1" thickBot="1">
      <c r="A22" s="139" t="s">
        <v>106</v>
      </c>
      <c r="B22" s="150">
        <f>SUM(B4:B21)</f>
        <v>715</v>
      </c>
      <c r="C22" s="90">
        <f>SUM(C4:C21)</f>
        <v>677</v>
      </c>
      <c r="D22" s="23">
        <f>SUM(D4:D21)</f>
        <v>38</v>
      </c>
      <c r="E22" s="184">
        <f t="shared" si="0"/>
        <v>0.94685314685314681</v>
      </c>
      <c r="F22" s="139" t="s">
        <v>106</v>
      </c>
      <c r="G22" s="23">
        <f>SUM(G4:G21)</f>
        <v>715</v>
      </c>
      <c r="H22" s="23">
        <f>SUM(H4:H21)</f>
        <v>673</v>
      </c>
      <c r="I22" s="23">
        <f>SUM(I4:I21)</f>
        <v>42</v>
      </c>
      <c r="J22" s="185">
        <f t="shared" si="10"/>
        <v>0.94125874125874121</v>
      </c>
      <c r="K22" s="139" t="s">
        <v>106</v>
      </c>
      <c r="L22" s="144">
        <f>SUM(L4:L21)</f>
        <v>760</v>
      </c>
      <c r="M22" s="144">
        <f>SUM(M4:M21)</f>
        <v>719</v>
      </c>
      <c r="N22" s="144">
        <f>SUM(N4:N21)</f>
        <v>41</v>
      </c>
      <c r="O22" s="184">
        <f>(M22/L22)*100%</f>
        <v>0.94605263157894737</v>
      </c>
      <c r="P22" s="139" t="s">
        <v>106</v>
      </c>
      <c r="Q22" s="23">
        <f>SUM(Q4:Q21)</f>
        <v>511</v>
      </c>
      <c r="R22" s="23">
        <f>SUM(R4:R21)</f>
        <v>509</v>
      </c>
      <c r="S22" s="23">
        <f>SUM(S4:S21)</f>
        <v>2</v>
      </c>
      <c r="T22" s="184">
        <v>0.99</v>
      </c>
      <c r="U22" s="139" t="s">
        <v>106</v>
      </c>
      <c r="V22" s="23">
        <f>SUM(V4:V21)</f>
        <v>604</v>
      </c>
      <c r="W22" s="23">
        <f>SUM(W4:W21)</f>
        <v>576</v>
      </c>
      <c r="X22" s="23">
        <f>SUM(X4:X21)</f>
        <v>28</v>
      </c>
      <c r="Y22" s="184">
        <f t="shared" ref="Y22" si="12">(W22/V22)*100%</f>
        <v>0.95364238410596025</v>
      </c>
      <c r="Z22" s="139" t="s">
        <v>106</v>
      </c>
      <c r="AA22" s="23">
        <f>SUM(AA4:AA21)</f>
        <v>650</v>
      </c>
      <c r="AB22" s="23">
        <f>SUM(AB4:AB21)</f>
        <v>647</v>
      </c>
      <c r="AC22" s="23">
        <f>SUM(AC4:AC21)</f>
        <v>3</v>
      </c>
      <c r="AD22" s="184">
        <v>0.99</v>
      </c>
    </row>
    <row r="23" spans="1:30" ht="18.75" customHeight="1">
      <c r="B23" s="103"/>
      <c r="C23" s="103"/>
      <c r="D23" s="103"/>
      <c r="E23" s="103"/>
      <c r="F23" s="103"/>
      <c r="G23" s="103"/>
      <c r="H23" s="103"/>
      <c r="I23" s="103"/>
      <c r="J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</row>
    <row r="24" spans="1:30" ht="15.75">
      <c r="A24" s="256" t="s">
        <v>105</v>
      </c>
      <c r="B24" s="256"/>
      <c r="C24" s="256"/>
      <c r="D24" s="256"/>
      <c r="E24" s="256"/>
      <c r="F24" s="256"/>
      <c r="V24" s="17"/>
      <c r="AB24" s="103" t="s">
        <v>30</v>
      </c>
    </row>
  </sheetData>
  <sortState ref="Z4:AD14">
    <sortCondition ref="Z4"/>
  </sortState>
  <mergeCells count="9">
    <mergeCell ref="A24:F24"/>
    <mergeCell ref="A1:T1"/>
    <mergeCell ref="U1:AD1"/>
    <mergeCell ref="A2:E2"/>
    <mergeCell ref="F2:J2"/>
    <mergeCell ref="K2:O2"/>
    <mergeCell ref="P2:T2"/>
    <mergeCell ref="U2:Y2"/>
    <mergeCell ref="Z2:AD2"/>
  </mergeCells>
  <printOptions horizontalCentered="1" verticalCentered="1"/>
  <pageMargins left="0.35" right="0.17" top="0.14000000000000001" bottom="0.19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II Year</vt:lpstr>
      <vt:lpstr>II Year Back</vt:lpstr>
      <vt:lpstr>II Year 2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2021-10-23T08:04:31Z</cp:lastPrinted>
  <dcterms:created xsi:type="dcterms:W3CDTF">2004-11-06T08:13:46Z</dcterms:created>
  <dcterms:modified xsi:type="dcterms:W3CDTF">2022-06-07T10:04:44Z</dcterms:modified>
</cp:coreProperties>
</file>